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Andrea Quintiliani\Desktop\Finanza Aziendale_DEC_AA25_26\E_Test in Aula\"/>
    </mc:Choice>
  </mc:AlternateContent>
  <xr:revisionPtr revIDLastSave="0" documentId="13_ncr:1_{950B6349-218A-4F29-B8DD-AC0A07D4C00A}" xr6:coauthVersionLast="47" xr6:coauthVersionMax="47" xr10:uidLastSave="{00000000-0000-0000-0000-000000000000}"/>
  <bookViews>
    <workbookView xWindow="-113" yWindow="-113" windowWidth="24267" windowHeight="13023" tabRatio="716" xr2:uid="{00000000-000D-0000-FFFF-FFFF00000000}"/>
  </bookViews>
  <sheets>
    <sheet name="Copertina" sheetId="56" r:id="rId1"/>
    <sheet name="MC_1" sheetId="69" r:id="rId2"/>
    <sheet name="MC_2" sheetId="79" r:id="rId3"/>
    <sheet name="MC_3" sheetId="81" r:id="rId4"/>
    <sheet name="MC_4" sheetId="83" r:id="rId5"/>
    <sheet name="ES_1" sheetId="85" r:id="rId6"/>
  </sheets>
  <externalReferences>
    <externalReference r:id="rId7"/>
  </externalReferences>
  <definedNames>
    <definedName name="Compounding" localSheetId="1">'[1]5-2'!#REF!</definedName>
    <definedName name="Compounding" localSheetId="2">'[1]5-2'!#REF!</definedName>
    <definedName name="Compounding">'[1]5-2'!#REF!</definedName>
  </definedNames>
  <calcPr calcId="191029" iterate="1" iterateCount="1"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85" l="1"/>
  <c r="H27" i="85"/>
  <c r="H26" i="85"/>
  <c r="H28" i="85" s="1"/>
  <c r="H29" i="85" s="1"/>
  <c r="G26" i="85"/>
  <c r="G28" i="85" s="1"/>
  <c r="G29" i="85" s="1"/>
  <c r="F26" i="85"/>
  <c r="F28" i="85" s="1"/>
  <c r="F29" i="85" s="1"/>
  <c r="E26" i="85"/>
  <c r="E28" i="85" s="1"/>
  <c r="D26" i="85"/>
  <c r="D28" i="85"/>
  <c r="D29" i="85" s="1"/>
  <c r="E9" i="83"/>
  <c r="E10" i="83"/>
  <c r="E11" i="83"/>
  <c r="E12" i="83"/>
  <c r="E8" i="83"/>
  <c r="E17" i="83" s="1"/>
  <c r="D17" i="83"/>
  <c r="D15" i="81"/>
  <c r="D16" i="81" s="1"/>
  <c r="D17" i="81" s="1"/>
  <c r="E11" i="79"/>
  <c r="D14" i="79" s="1"/>
  <c r="D11" i="79"/>
  <c r="I29" i="85" l="1"/>
  <c r="D31" i="85"/>
  <c r="D33" i="85" s="1"/>
  <c r="D35" i="85" s="1"/>
  <c r="E29" i="85"/>
</calcChain>
</file>

<file path=xl/sharedStrings.xml><?xml version="1.0" encoding="utf-8"?>
<sst xmlns="http://schemas.openxmlformats.org/spreadsheetml/2006/main" count="69" uniqueCount="60">
  <si>
    <t>SOLUZIONE</t>
  </si>
  <si>
    <t>Informazioni preliminari:</t>
  </si>
  <si>
    <t>MULTIPLE CHOICE N. 3</t>
  </si>
  <si>
    <t>MULTIPLE CHOICE N. 4</t>
  </si>
  <si>
    <t>MULTIPLE CHOICE N. 1</t>
  </si>
  <si>
    <t>MULTIPLE CHOICE N. 2</t>
  </si>
  <si>
    <t>a) Market-to-Book Ratio basso</t>
  </si>
  <si>
    <t>b) Market-to-Book Ratio alto</t>
  </si>
  <si>
    <t>Rotazione delle attività</t>
  </si>
  <si>
    <t>ROE (DuPont)</t>
  </si>
  <si>
    <t>Wacc</t>
  </si>
  <si>
    <t>g</t>
  </si>
  <si>
    <t>D</t>
  </si>
  <si>
    <t>Wa</t>
  </si>
  <si>
    <t>We</t>
  </si>
  <si>
    <r>
      <t>FCO</t>
    </r>
    <r>
      <rPr>
        <vertAlign val="subscript"/>
        <sz val="14"/>
        <rFont val="Times New Roman"/>
        <family val="1"/>
      </rPr>
      <t>0</t>
    </r>
  </si>
  <si>
    <r>
      <t>FCO</t>
    </r>
    <r>
      <rPr>
        <vertAlign val="subscript"/>
        <sz val="14"/>
        <rFont val="Times New Roman"/>
        <family val="1"/>
      </rPr>
      <t>norm</t>
    </r>
  </si>
  <si>
    <t>Anno</t>
  </si>
  <si>
    <t>Tasso di crescita a lungo termine (g)</t>
  </si>
  <si>
    <t>Valore terminale (TV)</t>
  </si>
  <si>
    <t>Flusso di cassa totale</t>
  </si>
  <si>
    <t>Attualizzazione</t>
  </si>
  <si>
    <t>Enterprise value (Wa)</t>
  </si>
  <si>
    <t>Debito (D)</t>
  </si>
  <si>
    <t>Valore del capitale proprio (We)</t>
  </si>
  <si>
    <t>PROBLEMA N. 1</t>
  </si>
  <si>
    <t>Check</t>
  </si>
  <si>
    <t>Numero azioni in circolazione</t>
  </si>
  <si>
    <t>FCO (milioni di €)</t>
  </si>
  <si>
    <t xml:space="preserve">Il Growth Stock indica: </t>
  </si>
  <si>
    <t>Redditività netta delle vendite</t>
  </si>
  <si>
    <t>Moltiplicatore del capitale proprio</t>
  </si>
  <si>
    <t>Fileni             Spa</t>
  </si>
  <si>
    <t>Amadori  Spa</t>
  </si>
  <si>
    <t>Rotazione delle attività di Fileni Spa</t>
  </si>
  <si>
    <t xml:space="preserve">Metodo DuPont. Supponete che il ROE di "Fileni Spa" sia pari al 6% (4% * 1 * 1,50) mentre il ROE di "Amadori Spa" sia pari al 22,50% (6% * 1,50 * 2,50). Di quanto dovrebbe aumentare la Rotazione delle attività di "Fileni Spa" per ottenere il ROE di "Amadori Spa"?
</t>
  </si>
  <si>
    <t>La società Gamma ha un flusso di cassa operativo (FCO al tempo 0) di € 15.000 che si stima possa crescere a un tasso costante del 2%. Il Wacc è del 7%, mentre il valore del debito dell’impresa è pari a € 5.000. Calcolare il valore economico del capitale di rischio.</t>
  </si>
  <si>
    <t>Vendite</t>
  </si>
  <si>
    <t>EBITDA</t>
  </si>
  <si>
    <t>Liquidità</t>
  </si>
  <si>
    <t>Debiti</t>
  </si>
  <si>
    <t>Azioni in circolazione</t>
  </si>
  <si>
    <t>Multiplo comparto lusso (Enterprise value/Vendite)</t>
  </si>
  <si>
    <t>Supponete che nel gennaio 2012 Armani abbia realizzato vendite per € 200 milioni e un EBITDA di € 4,5 milioni. Inoltre, supponete che abbia liquidità in eccesso per € 5 milioni, debiti per € 1 milione e 5 milioni di azioni. Sapendo che il valore medio del multiplo "Enterprise value/Vendite" di società operative nel comparto lusso è pari a "1,2", stimare il prezzo dell’azione Armani.</t>
  </si>
  <si>
    <t>Prezzo per azione Armani</t>
  </si>
  <si>
    <t>Milioni</t>
  </si>
  <si>
    <r>
      <t>Costo del debito al netto delle tasse K</t>
    </r>
    <r>
      <rPr>
        <vertAlign val="subscript"/>
        <sz val="14"/>
        <rFont val="Times New Roman"/>
        <family val="1"/>
      </rPr>
      <t>d</t>
    </r>
    <r>
      <rPr>
        <sz val="14"/>
        <rFont val="Times New Roman"/>
        <family val="1"/>
      </rPr>
      <t>*(1-t)</t>
    </r>
  </si>
  <si>
    <t>Struttura capitale D/D+PN</t>
  </si>
  <si>
    <t>Struttura capitale PN/D+PN</t>
  </si>
  <si>
    <t>Costo dell'equity Ke</t>
  </si>
  <si>
    <t>Prezzo dell'azione IT Holding</t>
  </si>
  <si>
    <t>Dopo i cinque anni, si prevede che il tasso di crescita dei flussi di cassa si collochi nella media di settore, pari al 3% annuo. Usando il metodo finanziario (orizzonte illimitato) dei flussi di cassa unlevered scontati, stimare il prezzo del titolo IT Holding, ipotizzando che l’azienda non abbia liquidità in eccesso, che abbia un debito di 50 milioni di € e 10 milioni di azioni in circolazione.</t>
  </si>
  <si>
    <t>La società IT Holding presenta una struttura del capitale composta per il 20% da debito e per l'80% da equity. Il costo dell'equity è stimato pari al 12% mentre il costo del debt, al netto delle imposte, è pari al 7%. Si prevede che IT Holding genererà i seguenti flussi di cassa nei prossimi cinque anni:</t>
  </si>
  <si>
    <t>Costo medio ponderato del capitale (Wacc)</t>
  </si>
  <si>
    <t>"Fileni" dovrebbe aumentare la Rotazione delle attività dal 1,00 al 3,75 per ottenere il ROE di "Amadori".</t>
  </si>
  <si>
    <t>Autore:</t>
  </si>
  <si>
    <t>Prof. Andrea Quintiliani</t>
  </si>
  <si>
    <t xml:space="preserve">
Email: andrea.quintiliani@unich.it
</t>
  </si>
  <si>
    <t>Versione 2025/01</t>
  </si>
  <si>
    <t xml:space="preserve">Il software è un'applicazione ad uso PERSONALE dell'Autore e degli Studenti del Corso "Finanza Aziendale" (Unich)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</si>
</sst>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 #,##0.00;\-&quot;€&quot;\ #,##0.00"/>
    <numFmt numFmtId="165" formatCode="&quot;€&quot;\ #,##0"/>
    <numFmt numFmtId="166" formatCode="&quot;€&quot;\ #,##0.00"/>
    <numFmt numFmtId="167" formatCode="#,##0_ ;\-#,##0\ "/>
    <numFmt numFmtId="169" formatCode="0.0"/>
    <numFmt numFmtId="170" formatCode="[$-410]d\-mmm\-yy;@"/>
  </numFmts>
  <fonts count="28" x14ac:knownFonts="1">
    <font>
      <sz val="10"/>
      <name val="Arial"/>
    </font>
    <font>
      <sz val="10"/>
      <name val="Arial"/>
      <family val="2"/>
    </font>
    <font>
      <sz val="10"/>
      <name val="Arial"/>
      <family val="2"/>
    </font>
    <font>
      <b/>
      <sz val="10"/>
      <name val="Arial"/>
      <family val="2"/>
    </font>
    <font>
      <b/>
      <sz val="14"/>
      <color indexed="9"/>
      <name val="Times New Roman"/>
      <family val="1"/>
    </font>
    <font>
      <b/>
      <sz val="14"/>
      <name val="Times New Roman"/>
      <family val="1"/>
    </font>
    <font>
      <sz val="14"/>
      <name val="Times New Roman"/>
      <family val="1"/>
    </font>
    <font>
      <i/>
      <sz val="13"/>
      <color indexed="8"/>
      <name val="Times New Roman"/>
      <family val="1"/>
    </font>
    <font>
      <sz val="10"/>
      <name val="Arial"/>
      <family val="2"/>
    </font>
    <font>
      <i/>
      <sz val="14"/>
      <name val="Times New Roman"/>
      <family val="1"/>
    </font>
    <font>
      <vertAlign val="subscript"/>
      <sz val="14"/>
      <name val="Times New Roman"/>
      <family val="1"/>
    </font>
    <font>
      <i/>
      <sz val="14"/>
      <color indexed="8"/>
      <name val="Times New Roman"/>
      <family val="1"/>
    </font>
    <font>
      <sz val="14"/>
      <name val="Arial"/>
      <family val="2"/>
    </font>
    <font>
      <i/>
      <sz val="11"/>
      <name val="Arial"/>
      <family val="2"/>
    </font>
    <font>
      <i/>
      <sz val="11"/>
      <name val="Times New Roman"/>
      <family val="1"/>
    </font>
    <font>
      <sz val="14"/>
      <color indexed="10"/>
      <name val="Times New Roman"/>
      <family val="1"/>
    </font>
    <font>
      <b/>
      <i/>
      <sz val="10"/>
      <name val="Arial"/>
      <family val="2"/>
    </font>
    <font>
      <b/>
      <sz val="13"/>
      <name val="Times New Roman"/>
      <family val="1"/>
    </font>
    <font>
      <i/>
      <sz val="10"/>
      <name val="Arial"/>
      <family val="2"/>
    </font>
    <font>
      <b/>
      <sz val="14"/>
      <color rgb="FFFF0000"/>
      <name val="Times New Roman"/>
      <family val="1"/>
    </font>
    <font>
      <sz val="10"/>
      <color rgb="FFFF0000"/>
      <name val="Arial"/>
      <family val="2"/>
    </font>
    <font>
      <b/>
      <i/>
      <sz val="11"/>
      <name val="Arial Narrow"/>
      <family val="2"/>
    </font>
    <font>
      <sz val="11"/>
      <name val="Arial Narrow"/>
      <family val="2"/>
    </font>
    <font>
      <i/>
      <sz val="11"/>
      <name val="Arial Narrow"/>
      <family val="2"/>
    </font>
    <font>
      <sz val="10"/>
      <name val="Arial Narrow"/>
      <family val="2"/>
    </font>
    <font>
      <b/>
      <sz val="11"/>
      <name val="Arial Narrow"/>
      <family val="2"/>
    </font>
    <font>
      <sz val="11"/>
      <name val="Arial"/>
      <family val="2"/>
    </font>
    <font>
      <b/>
      <i/>
      <sz val="10"/>
      <name val="Arial Narrow"/>
      <family val="2"/>
    </font>
  </fonts>
  <fills count="7">
    <fill>
      <patternFill patternType="none"/>
    </fill>
    <fill>
      <patternFill patternType="gray125"/>
    </fill>
    <fill>
      <patternFill patternType="solid">
        <fgColor indexed="9"/>
        <bgColor indexed="64"/>
      </patternFill>
    </fill>
    <fill>
      <patternFill patternType="solid">
        <fgColor indexed="18"/>
        <bgColor indexed="64"/>
      </patternFill>
    </fill>
    <fill>
      <patternFill patternType="solid">
        <fgColor theme="0"/>
        <bgColor indexed="64"/>
      </patternFill>
    </fill>
    <fill>
      <patternFill patternType="solid">
        <fgColor rgb="FFD0EBB3"/>
        <bgColor indexed="64"/>
      </patternFill>
    </fill>
    <fill>
      <patternFill patternType="solid">
        <fgColor rgb="FFC7E6A4"/>
        <bgColor indexed="64"/>
      </patternFill>
    </fill>
  </fills>
  <borders count="15">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
    <xf numFmtId="0" fontId="0" fillId="0" borderId="0">
      <alignment vertical="top"/>
    </xf>
    <xf numFmtId="43" fontId="2" fillId="0" borderId="0" applyFont="0" applyFill="0" applyBorder="0" applyAlignment="0" applyProtection="0"/>
    <xf numFmtId="0" fontId="1" fillId="0" borderId="0">
      <alignment vertical="top"/>
    </xf>
    <xf numFmtId="0" fontId="2" fillId="0" borderId="0"/>
    <xf numFmtId="0" fontId="8" fillId="0" borderId="0"/>
    <xf numFmtId="0" fontId="2" fillId="0" borderId="0">
      <alignment vertical="top"/>
    </xf>
    <xf numFmtId="0" fontId="2" fillId="0" borderId="0"/>
    <xf numFmtId="0" fontId="2" fillId="0" borderId="0">
      <alignment vertical="top"/>
    </xf>
    <xf numFmtId="0" fontId="8" fillId="0" borderId="0"/>
    <xf numFmtId="0" fontId="2" fillId="0" borderId="0"/>
    <xf numFmtId="9" fontId="2" fillId="0" borderId="0" applyFont="0" applyFill="0" applyBorder="0" applyAlignment="0" applyProtection="0"/>
  </cellStyleXfs>
  <cellXfs count="155">
    <xf numFmtId="0" fontId="0" fillId="0" borderId="0" xfId="0">
      <alignment vertical="top"/>
    </xf>
    <xf numFmtId="0" fontId="5" fillId="2" borderId="0" xfId="0" applyFont="1" applyFill="1" applyAlignment="1">
      <alignment horizontal="left" vertical="center" wrapText="1"/>
    </xf>
    <xf numFmtId="0" fontId="0" fillId="4" borderId="0" xfId="0" applyFill="1">
      <alignment vertical="top"/>
    </xf>
    <xf numFmtId="0" fontId="6" fillId="2" borderId="1" xfId="4" applyFont="1" applyFill="1" applyBorder="1"/>
    <xf numFmtId="0" fontId="6" fillId="2" borderId="2" xfId="4" applyFont="1" applyFill="1" applyBorder="1"/>
    <xf numFmtId="0" fontId="6" fillId="2" borderId="3" xfId="4" applyFont="1" applyFill="1" applyBorder="1"/>
    <xf numFmtId="0" fontId="6" fillId="0" borderId="0" xfId="4" applyFont="1"/>
    <xf numFmtId="0" fontId="6" fillId="2" borderId="4" xfId="4" applyFont="1" applyFill="1" applyBorder="1"/>
    <xf numFmtId="0" fontId="4" fillId="3" borderId="0" xfId="4" applyFont="1" applyFill="1"/>
    <xf numFmtId="0" fontId="6" fillId="3" borderId="0" xfId="4" applyFont="1" applyFill="1"/>
    <xf numFmtId="0" fontId="6" fillId="2" borderId="5" xfId="4" applyFont="1" applyFill="1" applyBorder="1"/>
    <xf numFmtId="0" fontId="6" fillId="2" borderId="0" xfId="4" applyFont="1" applyFill="1"/>
    <xf numFmtId="0" fontId="8" fillId="2" borderId="0" xfId="4" applyFill="1"/>
    <xf numFmtId="0" fontId="8" fillId="0" borderId="0" xfId="4"/>
    <xf numFmtId="0" fontId="8" fillId="2" borderId="4" xfId="4" applyFill="1" applyBorder="1"/>
    <xf numFmtId="0" fontId="8" fillId="2" borderId="6" xfId="4" applyFill="1" applyBorder="1"/>
    <xf numFmtId="0" fontId="8" fillId="2" borderId="7" xfId="4" applyFill="1" applyBorder="1"/>
    <xf numFmtId="0" fontId="8" fillId="2" borderId="8" xfId="4" applyFill="1" applyBorder="1"/>
    <xf numFmtId="0" fontId="6" fillId="4" borderId="0" xfId="4" applyFont="1" applyFill="1"/>
    <xf numFmtId="0" fontId="6" fillId="4" borderId="0" xfId="4" applyFont="1" applyFill="1" applyProtection="1">
      <protection locked="0"/>
    </xf>
    <xf numFmtId="0" fontId="8" fillId="4" borderId="0" xfId="4" applyFill="1"/>
    <xf numFmtId="0" fontId="6" fillId="2" borderId="1" xfId="5" applyFont="1" applyFill="1" applyBorder="1" applyAlignment="1"/>
    <xf numFmtId="0" fontId="6" fillId="2" borderId="2" xfId="5" applyFont="1" applyFill="1" applyBorder="1" applyAlignment="1"/>
    <xf numFmtId="0" fontId="6" fillId="2" borderId="3" xfId="5" applyFont="1" applyFill="1" applyBorder="1" applyAlignment="1"/>
    <xf numFmtId="0" fontId="6" fillId="4" borderId="0" xfId="5" applyFont="1" applyFill="1" applyAlignment="1"/>
    <xf numFmtId="0" fontId="6" fillId="0" borderId="0" xfId="5" applyFont="1" applyAlignment="1"/>
    <xf numFmtId="0" fontId="6" fillId="2" borderId="4" xfId="5" applyFont="1" applyFill="1" applyBorder="1" applyAlignment="1"/>
    <xf numFmtId="0" fontId="4" fillId="3" borderId="0" xfId="5" applyFont="1" applyFill="1" applyAlignment="1"/>
    <xf numFmtId="0" fontId="6" fillId="3" borderId="0" xfId="5" applyFont="1" applyFill="1" applyAlignment="1"/>
    <xf numFmtId="0" fontId="6" fillId="2" borderId="5" xfId="5" applyFont="1" applyFill="1" applyBorder="1" applyAlignment="1"/>
    <xf numFmtId="0" fontId="6" fillId="2" borderId="0" xfId="5" applyFont="1" applyFill="1" applyAlignment="1"/>
    <xf numFmtId="0" fontId="6" fillId="2" borderId="5" xfId="5" applyFont="1" applyFill="1" applyBorder="1" applyAlignment="1" applyProtection="1">
      <protection locked="0"/>
    </xf>
    <xf numFmtId="0" fontId="6" fillId="2" borderId="0" xfId="5" applyFont="1" applyFill="1" applyAlignment="1">
      <alignment horizontal="center"/>
    </xf>
    <xf numFmtId="0" fontId="6" fillId="2" borderId="0" xfId="5" applyFont="1" applyFill="1" applyAlignment="1">
      <alignment wrapText="1"/>
    </xf>
    <xf numFmtId="0" fontId="2" fillId="4" borderId="0" xfId="5" applyFill="1">
      <alignment vertical="top"/>
    </xf>
    <xf numFmtId="0" fontId="2" fillId="0" borderId="0" xfId="5">
      <alignment vertical="top"/>
    </xf>
    <xf numFmtId="0" fontId="6" fillId="4" borderId="4" xfId="5" applyFont="1" applyFill="1" applyBorder="1" applyAlignment="1"/>
    <xf numFmtId="0" fontId="6" fillId="4" borderId="0" xfId="5" applyFont="1" applyFill="1" applyAlignment="1">
      <alignment horizontal="justify" vertical="center"/>
    </xf>
    <xf numFmtId="0" fontId="6" fillId="4" borderId="5" xfId="5" applyFont="1" applyFill="1" applyBorder="1" applyAlignment="1"/>
    <xf numFmtId="0" fontId="5" fillId="2" borderId="0" xfId="5" applyFont="1" applyFill="1" applyAlignment="1">
      <alignment horizontal="left"/>
    </xf>
    <xf numFmtId="10" fontId="6" fillId="2" borderId="0" xfId="5" applyNumberFormat="1" applyFont="1" applyFill="1" applyAlignment="1">
      <alignment horizontal="center"/>
    </xf>
    <xf numFmtId="0" fontId="6" fillId="2" borderId="0" xfId="5" applyFont="1" applyFill="1">
      <alignment vertical="top"/>
    </xf>
    <xf numFmtId="0" fontId="6" fillId="2" borderId="0" xfId="5" applyFont="1" applyFill="1" applyAlignment="1">
      <alignment horizontal="right"/>
    </xf>
    <xf numFmtId="0" fontId="3" fillId="2" borderId="4" xfId="5" applyFont="1" applyFill="1" applyBorder="1">
      <alignment vertical="top"/>
    </xf>
    <xf numFmtId="0" fontId="2" fillId="2" borderId="5" xfId="5" applyFill="1" applyBorder="1">
      <alignment vertical="top"/>
    </xf>
    <xf numFmtId="0" fontId="2" fillId="2" borderId="4" xfId="5" applyFill="1" applyBorder="1">
      <alignment vertical="top"/>
    </xf>
    <xf numFmtId="0" fontId="5" fillId="2" borderId="0" xfId="5" applyFont="1" applyFill="1" applyAlignment="1">
      <alignment horizontal="center"/>
    </xf>
    <xf numFmtId="0" fontId="2" fillId="2" borderId="6" xfId="5" applyFill="1" applyBorder="1">
      <alignment vertical="top"/>
    </xf>
    <xf numFmtId="0" fontId="2" fillId="2" borderId="7" xfId="5" applyFill="1" applyBorder="1">
      <alignment vertical="top"/>
    </xf>
    <xf numFmtId="0" fontId="2" fillId="2" borderId="8" xfId="5" applyFill="1" applyBorder="1">
      <alignment vertical="top"/>
    </xf>
    <xf numFmtId="0" fontId="19" fillId="2" borderId="0" xfId="5" applyFont="1" applyFill="1" applyAlignment="1">
      <alignment horizontal="right"/>
    </xf>
    <xf numFmtId="0" fontId="6" fillId="4" borderId="0" xfId="5" applyFont="1" applyFill="1" applyAlignment="1" applyProtection="1">
      <protection locked="0"/>
    </xf>
    <xf numFmtId="0" fontId="5" fillId="2" borderId="0" xfId="5" applyFont="1" applyFill="1" applyAlignment="1">
      <alignment horizontal="right" vertical="top"/>
    </xf>
    <xf numFmtId="0" fontId="6" fillId="2" borderId="0" xfId="5" applyFont="1" applyFill="1" applyAlignment="1">
      <alignment horizontal="left" wrapText="1"/>
    </xf>
    <xf numFmtId="0" fontId="4" fillId="4" borderId="0" xfId="5" applyFont="1" applyFill="1" applyAlignment="1">
      <alignment horizontal="left"/>
    </xf>
    <xf numFmtId="0" fontId="4" fillId="4" borderId="0" xfId="5" applyFont="1" applyFill="1" applyAlignment="1"/>
    <xf numFmtId="10" fontId="19" fillId="2" borderId="9" xfId="5" applyNumberFormat="1" applyFont="1" applyFill="1" applyBorder="1" applyAlignment="1">
      <alignment horizontal="right" vertical="center"/>
    </xf>
    <xf numFmtId="10" fontId="6" fillId="2" borderId="0" xfId="5" applyNumberFormat="1" applyFont="1" applyFill="1" applyAlignment="1">
      <alignment horizontal="right"/>
    </xf>
    <xf numFmtId="0" fontId="5" fillId="2" borderId="10" xfId="5" applyFont="1" applyFill="1" applyBorder="1" applyAlignment="1"/>
    <xf numFmtId="0" fontId="5" fillId="2" borderId="10" xfId="5" applyFont="1" applyFill="1" applyBorder="1" applyAlignment="1">
      <alignment horizontal="center"/>
    </xf>
    <xf numFmtId="0" fontId="12" fillId="4" borderId="0" xfId="5" applyFont="1" applyFill="1">
      <alignment vertical="top"/>
    </xf>
    <xf numFmtId="0" fontId="12" fillId="0" borderId="0" xfId="5" applyFont="1">
      <alignment vertical="top"/>
    </xf>
    <xf numFmtId="0" fontId="5" fillId="2" borderId="0" xfId="5" applyFont="1" applyFill="1" applyAlignment="1"/>
    <xf numFmtId="0" fontId="6" fillId="2" borderId="0" xfId="5" applyFont="1" applyFill="1" applyAlignment="1">
      <alignment horizontal="left"/>
    </xf>
    <xf numFmtId="0" fontId="12" fillId="2" borderId="5" xfId="5" applyFont="1" applyFill="1" applyBorder="1">
      <alignment vertical="top"/>
    </xf>
    <xf numFmtId="0" fontId="6" fillId="2" borderId="4" xfId="5" applyFont="1" applyFill="1" applyBorder="1">
      <alignment vertical="top"/>
    </xf>
    <xf numFmtId="0" fontId="5" fillId="2" borderId="0" xfId="5" applyFont="1" applyFill="1" applyAlignment="1">
      <alignment horizontal="left" vertical="top" wrapText="1"/>
    </xf>
    <xf numFmtId="0" fontId="5" fillId="2" borderId="0" xfId="5" applyFont="1" applyFill="1">
      <alignment vertical="top"/>
    </xf>
    <xf numFmtId="0" fontId="13" fillId="2" borderId="0" xfId="5" applyFont="1" applyFill="1">
      <alignment vertical="top"/>
    </xf>
    <xf numFmtId="0" fontId="6" fillId="2" borderId="6" xfId="5" applyFont="1" applyFill="1" applyBorder="1">
      <alignment vertical="top"/>
    </xf>
    <xf numFmtId="0" fontId="6" fillId="2" borderId="7" xfId="5" applyFont="1" applyFill="1" applyBorder="1">
      <alignment vertical="top"/>
    </xf>
    <xf numFmtId="0" fontId="12" fillId="2" borderId="8" xfId="5" applyFont="1" applyFill="1" applyBorder="1">
      <alignment vertical="top"/>
    </xf>
    <xf numFmtId="0" fontId="9" fillId="2" borderId="0" xfId="5" applyFont="1" applyFill="1" applyAlignment="1">
      <alignment horizontal="left"/>
    </xf>
    <xf numFmtId="0" fontId="14" fillId="2" borderId="0" xfId="5" applyFont="1" applyFill="1">
      <alignment vertical="top"/>
    </xf>
    <xf numFmtId="0" fontId="14" fillId="2" borderId="0" xfId="5" applyFont="1" applyFill="1" applyAlignment="1">
      <alignment horizontal="right" vertical="top"/>
    </xf>
    <xf numFmtId="2" fontId="13" fillId="2" borderId="0" xfId="5" applyNumberFormat="1" applyFont="1" applyFill="1">
      <alignment vertical="top"/>
    </xf>
    <xf numFmtId="164" fontId="6" fillId="2" borderId="0" xfId="5" applyNumberFormat="1" applyFont="1" applyFill="1">
      <alignment vertical="top"/>
    </xf>
    <xf numFmtId="164" fontId="13" fillId="2" borderId="0" xfId="5" applyNumberFormat="1" applyFont="1" applyFill="1">
      <alignment vertical="top"/>
    </xf>
    <xf numFmtId="164" fontId="13" fillId="2" borderId="11" xfId="5" applyNumberFormat="1" applyFont="1" applyFill="1" applyBorder="1">
      <alignment vertical="top"/>
    </xf>
    <xf numFmtId="166" fontId="6" fillId="2" borderId="0" xfId="5" applyNumberFormat="1" applyFont="1" applyFill="1">
      <alignment vertical="top"/>
    </xf>
    <xf numFmtId="166" fontId="12" fillId="4" borderId="0" xfId="5" applyNumberFormat="1" applyFont="1" applyFill="1">
      <alignment vertical="top"/>
    </xf>
    <xf numFmtId="0" fontId="6" fillId="2" borderId="0" xfId="5" applyFont="1" applyFill="1" applyAlignment="1">
      <alignment horizontal="justify" vertical="center" wrapText="1"/>
    </xf>
    <xf numFmtId="0" fontId="6" fillId="4" borderId="0" xfId="5" applyFont="1" applyFill="1" applyAlignment="1">
      <alignment horizontal="justify" vertical="center" wrapText="1"/>
    </xf>
    <xf numFmtId="0" fontId="6" fillId="2" borderId="0" xfId="5" applyFont="1" applyFill="1" applyAlignment="1">
      <alignment horizontal="left" vertical="center" wrapText="1"/>
    </xf>
    <xf numFmtId="0" fontId="2" fillId="2" borderId="0" xfId="5" applyFill="1">
      <alignment vertical="top"/>
    </xf>
    <xf numFmtId="0" fontId="16" fillId="2" borderId="0" xfId="5" applyFont="1" applyFill="1" applyAlignment="1">
      <alignment horizontal="center" vertical="top" wrapText="1"/>
    </xf>
    <xf numFmtId="10" fontId="6" fillId="2" borderId="9" xfId="5" applyNumberFormat="1" applyFont="1" applyFill="1" applyBorder="1" applyAlignment="1"/>
    <xf numFmtId="0" fontId="3" fillId="2" borderId="0" xfId="3" applyFont="1" applyFill="1"/>
    <xf numFmtId="0" fontId="17" fillId="2" borderId="0" xfId="5" applyFont="1" applyFill="1">
      <alignment vertical="top"/>
    </xf>
    <xf numFmtId="2" fontId="2" fillId="4" borderId="0" xfId="5" applyNumberFormat="1" applyFill="1">
      <alignment vertical="top"/>
    </xf>
    <xf numFmtId="2" fontId="19" fillId="2" borderId="12" xfId="5" applyNumberFormat="1" applyFont="1" applyFill="1" applyBorder="1" applyAlignment="1">
      <alignment horizontal="center" vertical="center"/>
    </xf>
    <xf numFmtId="10" fontId="5" fillId="2" borderId="0" xfId="5" applyNumberFormat="1" applyFont="1" applyFill="1" applyAlignment="1"/>
    <xf numFmtId="2" fontId="19" fillId="2" borderId="0" xfId="5" applyNumberFormat="1" applyFont="1" applyFill="1" applyAlignment="1">
      <alignment horizontal="center" vertical="center"/>
    </xf>
    <xf numFmtId="10" fontId="5" fillId="5" borderId="12" xfId="0" applyNumberFormat="1" applyFont="1" applyFill="1" applyBorder="1" applyAlignment="1">
      <alignment horizontal="right"/>
    </xf>
    <xf numFmtId="2" fontId="5" fillId="5" borderId="12" xfId="0" applyNumberFormat="1" applyFont="1" applyFill="1" applyBorder="1" applyAlignment="1">
      <alignment horizontal="right"/>
    </xf>
    <xf numFmtId="10" fontId="5" fillId="4" borderId="12" xfId="5" applyNumberFormat="1" applyFont="1" applyFill="1" applyBorder="1" applyAlignment="1">
      <alignment horizontal="center"/>
    </xf>
    <xf numFmtId="164" fontId="19" fillId="2" borderId="12" xfId="5" applyNumberFormat="1" applyFont="1" applyFill="1" applyBorder="1" applyAlignment="1">
      <alignment vertical="center"/>
    </xf>
    <xf numFmtId="164" fontId="5" fillId="2" borderId="12" xfId="5" applyNumberFormat="1" applyFont="1" applyFill="1" applyBorder="1" applyAlignment="1">
      <alignment vertical="center"/>
    </xf>
    <xf numFmtId="0" fontId="3" fillId="2" borderId="7" xfId="3" applyFont="1" applyFill="1" applyBorder="1"/>
    <xf numFmtId="39" fontId="15" fillId="2" borderId="7" xfId="5" applyNumberFormat="1" applyFont="1" applyFill="1" applyBorder="1" applyAlignment="1">
      <alignment vertical="center"/>
    </xf>
    <xf numFmtId="0" fontId="0" fillId="4" borderId="0" xfId="0" applyFill="1" applyAlignment="1">
      <alignment horizontal="left"/>
    </xf>
    <xf numFmtId="9" fontId="5" fillId="5" borderId="12" xfId="5" applyNumberFormat="1" applyFont="1" applyFill="1" applyBorder="1" applyAlignment="1">
      <alignment horizontal="left"/>
    </xf>
    <xf numFmtId="165" fontId="5" fillId="5" borderId="12" xfId="5" applyNumberFormat="1" applyFont="1" applyFill="1" applyBorder="1" applyAlignment="1">
      <alignment horizontal="left"/>
    </xf>
    <xf numFmtId="166" fontId="5" fillId="5" borderId="12" xfId="5" applyNumberFormat="1" applyFont="1" applyFill="1" applyBorder="1" applyAlignment="1"/>
    <xf numFmtId="1" fontId="5" fillId="5" borderId="12" xfId="0" applyNumberFormat="1" applyFont="1" applyFill="1" applyBorder="1" applyAlignment="1"/>
    <xf numFmtId="169" fontId="5" fillId="5" borderId="12" xfId="0" applyNumberFormat="1" applyFont="1" applyFill="1" applyBorder="1" applyAlignment="1"/>
    <xf numFmtId="164" fontId="19" fillId="2" borderId="12" xfId="5" applyNumberFormat="1" applyFont="1" applyFill="1" applyBorder="1" applyAlignment="1">
      <alignment horizontal="center" vertical="center"/>
    </xf>
    <xf numFmtId="10" fontId="6" fillId="2" borderId="0" xfId="5" applyNumberFormat="1" applyFont="1" applyFill="1" applyAlignment="1"/>
    <xf numFmtId="3" fontId="5" fillId="5" borderId="12" xfId="0" applyNumberFormat="1" applyFont="1" applyFill="1" applyBorder="1" applyAlignment="1"/>
    <xf numFmtId="0" fontId="18" fillId="2" borderId="0" xfId="5" applyFont="1" applyFill="1" applyAlignment="1">
      <alignment horizontal="center"/>
    </xf>
    <xf numFmtId="164" fontId="6" fillId="2" borderId="12" xfId="5" applyNumberFormat="1" applyFont="1" applyFill="1" applyBorder="1" applyAlignment="1"/>
    <xf numFmtId="164" fontId="6" fillId="2" borderId="13" xfId="5" applyNumberFormat="1" applyFont="1" applyFill="1" applyBorder="1" applyAlignment="1"/>
    <xf numFmtId="166" fontId="6" fillId="2" borderId="12" xfId="5" applyNumberFormat="1" applyFont="1" applyFill="1" applyBorder="1" applyAlignment="1">
      <alignment vertical="center"/>
    </xf>
    <xf numFmtId="166" fontId="19" fillId="2" borderId="12" xfId="5" applyNumberFormat="1" applyFont="1" applyFill="1" applyBorder="1" applyAlignment="1">
      <alignment horizontal="center" vertical="center"/>
    </xf>
    <xf numFmtId="10" fontId="5" fillId="6" borderId="12" xfId="5" applyNumberFormat="1" applyFont="1" applyFill="1" applyBorder="1" applyAlignment="1"/>
    <xf numFmtId="10" fontId="5" fillId="4" borderId="12" xfId="5" applyNumberFormat="1" applyFont="1" applyFill="1" applyBorder="1" applyAlignment="1"/>
    <xf numFmtId="164" fontId="5" fillId="6" borderId="12" xfId="5" applyNumberFormat="1" applyFont="1" applyFill="1" applyBorder="1" applyAlignment="1">
      <alignment vertical="center"/>
    </xf>
    <xf numFmtId="167" fontId="5" fillId="6" borderId="12" xfId="5" applyNumberFormat="1" applyFont="1" applyFill="1" applyBorder="1" applyAlignment="1">
      <alignment vertical="center"/>
    </xf>
    <xf numFmtId="0" fontId="5" fillId="2" borderId="14" xfId="5" applyFont="1" applyFill="1" applyBorder="1" applyAlignment="1">
      <alignment horizontal="center"/>
    </xf>
    <xf numFmtId="166" fontId="5" fillId="6" borderId="13" xfId="5" applyNumberFormat="1" applyFont="1" applyFill="1" applyBorder="1" applyAlignment="1">
      <alignment horizontal="center"/>
    </xf>
    <xf numFmtId="0" fontId="21" fillId="2" borderId="0" xfId="6" applyFont="1" applyFill="1" applyAlignment="1">
      <alignment horizontal="left" vertical="center"/>
    </xf>
    <xf numFmtId="0" fontId="22" fillId="2" borderId="0" xfId="6" applyFont="1" applyFill="1" applyAlignment="1">
      <alignment vertical="center"/>
    </xf>
    <xf numFmtId="0" fontId="23" fillId="2" borderId="0" xfId="6" applyFont="1" applyFill="1" applyAlignment="1">
      <alignment horizontal="left" vertical="center" indent="1"/>
    </xf>
    <xf numFmtId="0" fontId="24" fillId="2" borderId="0" xfId="6" applyFont="1" applyFill="1" applyAlignment="1">
      <alignment vertical="center"/>
    </xf>
    <xf numFmtId="0" fontId="8" fillId="4" borderId="0" xfId="4" applyFill="1" applyAlignment="1">
      <alignment vertical="top"/>
    </xf>
    <xf numFmtId="0" fontId="25" fillId="2" borderId="0" xfId="6" applyFont="1" applyFill="1" applyAlignment="1">
      <alignment horizontal="left" vertical="center"/>
    </xf>
    <xf numFmtId="0" fontId="26" fillId="4" borderId="0" xfId="4" applyFont="1" applyFill="1" applyAlignment="1">
      <alignment vertical="top"/>
    </xf>
    <xf numFmtId="0" fontId="23" fillId="2" borderId="0" xfId="6" applyFont="1" applyFill="1" applyAlignment="1">
      <alignment vertical="center"/>
    </xf>
    <xf numFmtId="0" fontId="27" fillId="2" borderId="0" xfId="6" applyFont="1" applyFill="1" applyAlignment="1">
      <alignment horizontal="right" vertical="center"/>
    </xf>
    <xf numFmtId="170" fontId="21" fillId="2" borderId="0" xfId="6" applyNumberFormat="1" applyFont="1" applyFill="1" applyAlignment="1">
      <alignment horizontal="left" vertical="center"/>
    </xf>
    <xf numFmtId="0" fontId="23" fillId="2" borderId="0" xfId="6" applyFont="1" applyFill="1" applyAlignment="1">
      <alignment horizontal="left" vertical="center"/>
    </xf>
    <xf numFmtId="0" fontId="4" fillId="3" borderId="0" xfId="4" applyFont="1" applyFill="1" applyAlignment="1">
      <alignment horizontal="left"/>
    </xf>
    <xf numFmtId="0" fontId="5" fillId="2" borderId="0" xfId="0" applyFont="1" applyFill="1" applyAlignment="1">
      <alignment horizontal="left" vertical="center" wrapText="1"/>
    </xf>
    <xf numFmtId="0" fontId="0" fillId="0" borderId="0" xfId="0" applyAlignment="1">
      <alignment horizontal="left" vertical="center" wrapText="1"/>
    </xf>
    <xf numFmtId="0" fontId="6" fillId="2" borderId="0" xfId="4" applyFont="1" applyFill="1" applyAlignment="1">
      <alignment horizontal="justify" vertical="center" wrapText="1"/>
    </xf>
    <xf numFmtId="0" fontId="5" fillId="4" borderId="0" xfId="4" applyFont="1" applyFill="1" applyAlignment="1">
      <alignment horizontal="left" vertical="center" wrapText="1"/>
    </xf>
    <xf numFmtId="0" fontId="19" fillId="2" borderId="0" xfId="4" applyFont="1" applyFill="1" applyAlignment="1">
      <alignment horizontal="left" vertical="center" wrapText="1"/>
    </xf>
    <xf numFmtId="0" fontId="4" fillId="3" borderId="0" xfId="5" applyFont="1" applyFill="1" applyAlignment="1">
      <alignment horizontal="left"/>
    </xf>
    <xf numFmtId="0" fontId="6" fillId="2" borderId="0" xfId="5" applyFont="1" applyFill="1" applyAlignment="1">
      <alignment horizontal="justify" vertical="center" wrapText="1"/>
    </xf>
    <xf numFmtId="0" fontId="7" fillId="2" borderId="0" xfId="5" applyFont="1" applyFill="1" applyAlignment="1">
      <alignment horizontal="justify" vertical="top"/>
    </xf>
    <xf numFmtId="0" fontId="0" fillId="0" borderId="0" xfId="0" applyAlignment="1">
      <alignment horizontal="justify" vertical="top"/>
    </xf>
    <xf numFmtId="2" fontId="19" fillId="2" borderId="0" xfId="0" applyNumberFormat="1" applyFont="1" applyFill="1" applyAlignment="1">
      <alignment horizontal="justify" vertical="center" wrapText="1"/>
    </xf>
    <xf numFmtId="2" fontId="20" fillId="0" borderId="0" xfId="0" applyNumberFormat="1" applyFont="1" applyAlignment="1">
      <alignment horizontal="justify" vertical="center" wrapText="1"/>
    </xf>
    <xf numFmtId="0" fontId="0" fillId="0" borderId="0" xfId="0" applyAlignment="1">
      <alignment vertical="top" wrapText="1"/>
    </xf>
    <xf numFmtId="0" fontId="5" fillId="2" borderId="0" xfId="5" applyFont="1" applyFill="1" applyAlignment="1">
      <alignment horizontal="left" vertical="center" wrapText="1"/>
    </xf>
    <xf numFmtId="0" fontId="6" fillId="4" borderId="0" xfId="5" applyFont="1" applyFill="1" applyAlignment="1">
      <alignment horizontal="center"/>
    </xf>
    <xf numFmtId="0" fontId="6" fillId="4" borderId="0" xfId="5" applyFont="1" applyFill="1" applyAlignment="1">
      <alignment horizontal="justify" vertical="center" wrapText="1"/>
    </xf>
    <xf numFmtId="0" fontId="6" fillId="0" borderId="0" xfId="5" applyFont="1" applyAlignment="1">
      <alignment horizontal="justify" vertical="center"/>
    </xf>
    <xf numFmtId="0" fontId="5" fillId="2" borderId="0" xfId="5" applyFont="1" applyFill="1" applyAlignment="1">
      <alignment horizontal="left"/>
    </xf>
    <xf numFmtId="0" fontId="0" fillId="0" borderId="0" xfId="0" applyAlignment="1">
      <alignment horizontal="left"/>
    </xf>
    <xf numFmtId="0" fontId="11" fillId="2" borderId="0" xfId="5" applyFont="1" applyFill="1" applyAlignment="1">
      <alignment horizontal="justify" vertical="top"/>
    </xf>
    <xf numFmtId="0" fontId="12" fillId="0" borderId="0" xfId="5" applyFont="1">
      <alignment vertical="top"/>
    </xf>
    <xf numFmtId="0" fontId="5" fillId="4" borderId="0" xfId="5" applyFont="1" applyFill="1" applyAlignment="1">
      <alignment horizontal="left" vertical="top" wrapText="1"/>
    </xf>
    <xf numFmtId="0" fontId="5" fillId="4" borderId="0" xfId="5" applyFont="1" applyFill="1">
      <alignment vertical="top"/>
    </xf>
    <xf numFmtId="0" fontId="6" fillId="2" borderId="0" xfId="5" applyFont="1" applyFill="1" applyAlignment="1">
      <alignment horizontal="left" vertical="center" wrapText="1"/>
    </xf>
  </cellXfs>
  <cellStyles count="11">
    <cellStyle name="Migliaia 2" xfId="1" xr:uid="{00000000-0005-0000-0000-000000000000}"/>
    <cellStyle name="Normal_Chapter 2 revision 3" xfId="2" xr:uid="{00000000-0005-0000-0000-000001000000}"/>
    <cellStyle name="Normal_chapter 5 revision 3 " xfId="3" xr:uid="{00000000-0005-0000-0000-000002000000}"/>
    <cellStyle name="Normale" xfId="0" builtinId="0"/>
    <cellStyle name="Normale 2" xfId="4" xr:uid="{00000000-0005-0000-0000-000004000000}"/>
    <cellStyle name="Normale 2 2" xfId="5" xr:uid="{00000000-0005-0000-0000-000005000000}"/>
    <cellStyle name="Normale 3" xfId="6" xr:uid="{00000000-0005-0000-0000-000006000000}"/>
    <cellStyle name="Normale 4" xfId="7" xr:uid="{00000000-0005-0000-0000-000007000000}"/>
    <cellStyle name="Normale 5" xfId="8" xr:uid="{00000000-0005-0000-0000-000008000000}"/>
    <cellStyle name="Normale 5 2" xfId="9" xr:uid="{00000000-0005-0000-0000-000009000000}"/>
    <cellStyle name="Percentuale 2"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120650</xdr:colOff>
      <xdr:row>17</xdr:row>
      <xdr:rowOff>155575</xdr:rowOff>
    </xdr:from>
    <xdr:to>
      <xdr:col>10</xdr:col>
      <xdr:colOff>466718</xdr:colOff>
      <xdr:row>25</xdr:row>
      <xdr:rowOff>136525</xdr:rowOff>
    </xdr:to>
    <xdr:sp macro="" textlink="">
      <xdr:nvSpPr>
        <xdr:cNvPr id="3" name="Rectangle 2">
          <a:extLst>
            <a:ext uri="{FF2B5EF4-FFF2-40B4-BE49-F238E27FC236}">
              <a16:creationId xmlns:a16="http://schemas.microsoft.com/office/drawing/2014/main" id="{78686592-BC40-1EA7-3D60-52F25BDE4D65}"/>
            </a:ext>
          </a:extLst>
        </xdr:cNvPr>
        <xdr:cNvSpPr>
          <a:spLocks noChangeArrowheads="1"/>
        </xdr:cNvSpPr>
      </xdr:nvSpPr>
      <xdr:spPr bwMode="auto">
        <a:xfrm>
          <a:off x="762000" y="3006725"/>
          <a:ext cx="6118218" cy="1250950"/>
        </a:xfrm>
        <a:prstGeom prst="rect">
          <a:avLst/>
        </a:prstGeom>
        <a:solidFill>
          <a:sysClr val="window" lastClr="FFFFFF"/>
        </a:solidFill>
        <a:ln w="50800" algn="ctr">
          <a:solidFill>
            <a:schemeClr val="accent2"/>
          </a:solidFill>
          <a:miter lim="800000"/>
          <a:headEnd/>
          <a:tailEnd/>
        </a:ln>
        <a:effectLst/>
      </xdr:spPr>
      <xdr:txBody>
        <a:bodyPr wrap="square" anchor="ctr"/>
        <a:lstStyle>
          <a:defPPr>
            <a:defRPr lang="en-US"/>
          </a:defPPr>
          <a:lvl1pPr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lgn="ctr">
            <a:defRPr/>
          </a:pPr>
          <a:r>
            <a:rPr lang="it-IT" sz="1800" b="0" i="0" baseline="0">
              <a:solidFill>
                <a:sysClr val="windowText" lastClr="000000"/>
              </a:solidFill>
              <a:effectLst>
                <a:outerShdw blurRad="38100" dist="38100" dir="2700000" algn="tl">
                  <a:srgbClr val="000000"/>
                </a:outerShdw>
              </a:effectLst>
              <a:latin typeface="Arial" charset="0"/>
            </a:rPr>
            <a:t>Finanza Aziendale</a:t>
          </a:r>
        </a:p>
        <a:p>
          <a:pPr algn="ctr">
            <a:defRPr/>
          </a:pPr>
          <a:endParaRPr lang="it-IT" sz="1800" b="0" i="0" baseline="0">
            <a:solidFill>
              <a:sysClr val="windowText" lastClr="000000"/>
            </a:solidFill>
            <a:effectLst>
              <a:outerShdw blurRad="38100" dist="38100" dir="2700000" algn="tl">
                <a:srgbClr val="000000"/>
              </a:outerShdw>
            </a:effectLst>
            <a:latin typeface="Arial" charset="0"/>
          </a:endParaRPr>
        </a:p>
        <a:p>
          <a:pPr algn="ctr">
            <a:defRPr/>
          </a:pPr>
          <a:r>
            <a:rPr lang="it-IT" sz="1800" b="0" i="0" baseline="0">
              <a:solidFill>
                <a:srgbClr val="C00000"/>
              </a:solidFill>
              <a:effectLst>
                <a:outerShdw blurRad="38100" dist="38100" dir="2700000" algn="tl">
                  <a:srgbClr val="000000"/>
                </a:outerShdw>
              </a:effectLst>
              <a:latin typeface="Arial" charset="0"/>
            </a:rPr>
            <a:t>TEST </a:t>
          </a:r>
        </a:p>
      </xdr:txBody>
    </xdr:sp>
    <xdr:clientData/>
  </xdr:twoCellAnchor>
  <xdr:twoCellAnchor>
    <xdr:from>
      <xdr:col>0</xdr:col>
      <xdr:colOff>477078</xdr:colOff>
      <xdr:row>5</xdr:row>
      <xdr:rowOff>214685</xdr:rowOff>
    </xdr:from>
    <xdr:to>
      <xdr:col>11</xdr:col>
      <xdr:colOff>55658</xdr:colOff>
      <xdr:row>16</xdr:row>
      <xdr:rowOff>103445</xdr:rowOff>
    </xdr:to>
    <xdr:sp macro="" textlink="">
      <xdr:nvSpPr>
        <xdr:cNvPr id="4" name="Rectangle 5">
          <a:extLst>
            <a:ext uri="{FF2B5EF4-FFF2-40B4-BE49-F238E27FC236}">
              <a16:creationId xmlns:a16="http://schemas.microsoft.com/office/drawing/2014/main" id="{33499453-76BB-4352-9D53-E3B36C82086A}"/>
            </a:ext>
          </a:extLst>
        </xdr:cNvPr>
        <xdr:cNvSpPr>
          <a:spLocks noChangeArrowheads="1"/>
        </xdr:cNvSpPr>
      </xdr:nvSpPr>
      <xdr:spPr bwMode="auto">
        <a:xfrm>
          <a:off x="477078" y="1089328"/>
          <a:ext cx="6838121" cy="1717560"/>
        </a:xfrm>
        <a:prstGeom prst="rect">
          <a:avLst/>
        </a:prstGeom>
        <a:noFill/>
        <a:ln w="9525">
          <a:noFill/>
          <a:miter lim="800000"/>
          <a:headEnd/>
          <a:tailEnd/>
        </a:ln>
        <a:effectLst/>
      </xdr:spPr>
      <xdr:txBody>
        <a:bodyPr wrap="square" anchor="b">
          <a:noAutofit/>
        </a:bodyPr>
        <a:lstStyle>
          <a:defPPr>
            <a:defRPr lang="en-US"/>
          </a:defPPr>
          <a:lvl1pPr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r>
            <a:rPr kumimoji="0" lang="it-IT" sz="1600" b="1" i="0" u="none" strike="noStrike" kern="1200" cap="none" spc="0" normalizeH="0" baseline="0" noProof="0" dirty="0">
              <a:ln>
                <a:noFill/>
              </a:ln>
              <a:solidFill>
                <a:srgbClr val="000000"/>
              </a:solidFill>
              <a:effectLst>
                <a:outerShdw blurRad="38100" dist="38100" dir="2700000" algn="tl">
                  <a:srgbClr val="C0C0C0"/>
                </a:outerShdw>
              </a:effectLst>
              <a:uLnTx/>
              <a:uFillTx/>
              <a:latin typeface="Arial" charset="0"/>
              <a:ea typeface="+mn-ea"/>
              <a:cs typeface="+mn-cs"/>
            </a:rPr>
            <a:t>Università degli Studi "G. d'Annunzio" Chieti – Pescara</a:t>
          </a:r>
        </a:p>
        <a:p>
          <a:pPr marL="0" marR="0" lvl="0" indent="0" algn="ctr" defTabSz="914400" rtl="0" eaLnBrk="1" fontAlgn="base" latinLnBrk="0" hangingPunct="1">
            <a:lnSpc>
              <a:spcPct val="100000"/>
            </a:lnSpc>
            <a:spcBef>
              <a:spcPct val="0"/>
            </a:spcBef>
            <a:spcAft>
              <a:spcPct val="0"/>
            </a:spcAft>
            <a:buClrTx/>
            <a:buSzTx/>
            <a:buFontTx/>
            <a:buNone/>
            <a:tabLst/>
            <a:defRPr/>
          </a:pPr>
          <a:r>
            <a:rPr kumimoji="0" lang="it-IT" sz="1600" b="0" i="0" u="none" strike="noStrike" kern="1200" cap="none" spc="0" normalizeH="0" baseline="0" noProof="0" dirty="0">
              <a:ln>
                <a:noFill/>
              </a:ln>
              <a:solidFill>
                <a:srgbClr val="000000"/>
              </a:solidFill>
              <a:effectLst/>
              <a:uLnTx/>
              <a:uFillTx/>
              <a:latin typeface="Arial" panose="020B0604020202020204" pitchFamily="34" charset="0"/>
              <a:ea typeface="+mn-ea"/>
              <a:cs typeface="+mn-cs"/>
            </a:rPr>
            <a:t>Dipartimento di Economia (DEC)</a:t>
          </a:r>
        </a:p>
        <a:p>
          <a:pPr marL="0" marR="0" lvl="0" indent="0" algn="ctr" defTabSz="914400" rtl="0" eaLnBrk="0" fontAlgn="base" latinLnBrk="0" hangingPunct="0">
            <a:lnSpc>
              <a:spcPct val="100000"/>
            </a:lnSpc>
            <a:spcBef>
              <a:spcPct val="0"/>
            </a:spcBef>
            <a:spcAft>
              <a:spcPct val="0"/>
            </a:spcAft>
            <a:buClrTx/>
            <a:buSzTx/>
            <a:buFontTx/>
            <a:buNone/>
            <a:tabLst/>
            <a:defRPr/>
          </a:pPr>
          <a:r>
            <a:rPr kumimoji="0" lang="it-IT" sz="1600" b="0" i="0" u="none" strike="noStrike" kern="1200" cap="none" spc="0" normalizeH="0" baseline="0" noProof="0" dirty="0">
              <a:ln>
                <a:noFill/>
              </a:ln>
              <a:solidFill>
                <a:srgbClr val="000000"/>
              </a:solidFill>
              <a:effectLst/>
              <a:uLnTx/>
              <a:uFillTx/>
              <a:latin typeface="Arial" panose="020B0604020202020204" pitchFamily="34" charset="0"/>
              <a:ea typeface="+mn-ea"/>
              <a:cs typeface="+mn-cs"/>
            </a:rPr>
            <a:t>CdS Triennale (L-33) in ECONOMIA E COMMERCIO (CLEC)</a:t>
          </a:r>
        </a:p>
        <a:p>
          <a:pPr marL="0" marR="0" lvl="0" indent="0" algn="ctr" defTabSz="914400" rtl="0" eaLnBrk="0" fontAlgn="base" latinLnBrk="0" hangingPunct="0">
            <a:lnSpc>
              <a:spcPct val="100000"/>
            </a:lnSpc>
            <a:spcBef>
              <a:spcPct val="0"/>
            </a:spcBef>
            <a:spcAft>
              <a:spcPct val="0"/>
            </a:spcAft>
            <a:buClrTx/>
            <a:buSzTx/>
            <a:buFontTx/>
            <a:buNone/>
            <a:tabLst/>
            <a:defRPr/>
          </a:pPr>
          <a:r>
            <a:rPr kumimoji="0" lang="it-IT" sz="1600" b="0" i="0" u="none" strike="noStrike" kern="1200" cap="none" spc="0" normalizeH="0" baseline="0" noProof="0" dirty="0">
              <a:ln>
                <a:noFill/>
              </a:ln>
              <a:solidFill>
                <a:srgbClr val="000000"/>
              </a:solidFill>
              <a:effectLst/>
              <a:uLnTx/>
              <a:uFillTx/>
              <a:latin typeface="Arial" panose="020B0604020202020204" pitchFamily="34" charset="0"/>
              <a:ea typeface="+mn-ea"/>
              <a:cs typeface="+mn-cs"/>
            </a:rPr>
            <a:t>Percorso: Economia e Finanza </a:t>
          </a:r>
        </a:p>
        <a:p>
          <a:pPr marL="0" marR="0" lvl="0" indent="0" algn="ctr" defTabSz="914400" rtl="0" eaLnBrk="1" fontAlgn="base" latinLnBrk="0" hangingPunct="1">
            <a:lnSpc>
              <a:spcPct val="100000"/>
            </a:lnSpc>
            <a:spcBef>
              <a:spcPct val="25000"/>
            </a:spcBef>
            <a:spcAft>
              <a:spcPct val="0"/>
            </a:spcAft>
            <a:buClrTx/>
            <a:buSzTx/>
            <a:buFontTx/>
            <a:buNone/>
            <a:tabLst/>
            <a:defRPr/>
          </a:pPr>
          <a:r>
            <a:rPr kumimoji="0" lang="it-IT" sz="1600" b="1" i="0" u="none" strike="noStrike" kern="1200" cap="none" spc="0" normalizeH="0" baseline="0" noProof="0" dirty="0">
              <a:ln>
                <a:noFill/>
              </a:ln>
              <a:solidFill>
                <a:srgbClr val="000000"/>
              </a:solidFill>
              <a:effectLst/>
              <a:uLnTx/>
              <a:uFillTx/>
              <a:latin typeface="Arial" charset="0"/>
              <a:ea typeface="+mn-ea"/>
              <a:cs typeface="+mn-cs"/>
            </a:rPr>
            <a:t>Insegnamento di: Finanza Aziendale – 9 CFU</a:t>
          </a:r>
        </a:p>
        <a:p>
          <a:pPr marL="0" marR="0" lvl="0" indent="0" algn="ctr" defTabSz="914400" rtl="0" eaLnBrk="1" fontAlgn="base" latinLnBrk="0" hangingPunct="1">
            <a:lnSpc>
              <a:spcPct val="100000"/>
            </a:lnSpc>
            <a:spcBef>
              <a:spcPct val="25000"/>
            </a:spcBef>
            <a:spcAft>
              <a:spcPct val="0"/>
            </a:spcAft>
            <a:buClrTx/>
            <a:buSzTx/>
            <a:buFontTx/>
            <a:buNone/>
            <a:tabLst/>
            <a:defRPr/>
          </a:pPr>
          <a:r>
            <a:rPr kumimoji="0" lang="it-IT" sz="1600" b="0" i="1" u="none" strike="noStrike" kern="1200" cap="none" spc="0" normalizeH="0" baseline="0" noProof="0" dirty="0">
              <a:ln>
                <a:noFill/>
              </a:ln>
              <a:solidFill>
                <a:srgbClr val="000000"/>
              </a:solidFill>
              <a:effectLst/>
              <a:uLnTx/>
              <a:uFillTx/>
              <a:latin typeface="Arial" charset="0"/>
              <a:ea typeface="+mn-ea"/>
              <a:cs typeface="+mn-cs"/>
            </a:rPr>
            <a:t>A.A. 2025/2026</a:t>
          </a:r>
          <a:endParaRPr lang="it-IT" sz="16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SF\Untitled\Documents%20and%20Settings\Nicole\My%20Documents\GreenPenQA\Jobs\Spoke&amp;Wheel\Berk_DeMarzo\Excel_Spreadsheets_Sols\XLS\chapter%205%20revision%203%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5-2"/>
      <sheetName val="5-3"/>
      <sheetName val="5-7"/>
      <sheetName val="5-14"/>
      <sheetName val="5-15"/>
      <sheetName val="5-17"/>
      <sheetName val="5-18"/>
      <sheetName val="5-25"/>
      <sheetName val="5-26"/>
      <sheetName val="5-27"/>
      <sheetName val="5-28"/>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K32"/>
  <sheetViews>
    <sheetView showRowColHeaders="0" tabSelected="1" workbookViewId="0">
      <selection activeCell="E29" sqref="E29"/>
    </sheetView>
  </sheetViews>
  <sheetFormatPr defaultColWidth="9.21875" defaultRowHeight="12.55" x14ac:dyDescent="0.2"/>
  <cols>
    <col min="1" max="16384" width="9.21875" style="2"/>
  </cols>
  <sheetData>
    <row r="4" ht="18.8" customHeight="1" x14ac:dyDescent="0.2"/>
    <row r="6" ht="18.8" customHeight="1" x14ac:dyDescent="0.2"/>
    <row r="28" spans="2:11" ht="14.4" x14ac:dyDescent="0.2">
      <c r="B28" s="120" t="s">
        <v>55</v>
      </c>
      <c r="C28" s="121"/>
      <c r="D28" s="121"/>
      <c r="E28" s="122"/>
      <c r="F28" s="122"/>
      <c r="G28" s="121"/>
      <c r="H28" s="121"/>
      <c r="I28" s="121"/>
      <c r="J28" s="123"/>
      <c r="K28" s="124"/>
    </row>
    <row r="29" spans="2:11" ht="14.4" x14ac:dyDescent="0.2">
      <c r="B29" s="125" t="s">
        <v>56</v>
      </c>
      <c r="C29" s="126"/>
      <c r="D29" s="126"/>
      <c r="E29" s="127"/>
      <c r="F29" s="121"/>
      <c r="G29" s="121"/>
      <c r="H29" s="121"/>
      <c r="I29" s="121"/>
      <c r="J29" s="128"/>
      <c r="K29" s="124"/>
    </row>
    <row r="30" spans="2:11" ht="14.4" x14ac:dyDescent="0.2">
      <c r="B30" s="121" t="s">
        <v>57</v>
      </c>
      <c r="C30" s="123"/>
      <c r="D30" s="123"/>
      <c r="E30" s="123"/>
      <c r="F30" s="123"/>
      <c r="G30" s="123"/>
      <c r="H30" s="123"/>
      <c r="I30" s="123"/>
      <c r="J30" s="123"/>
      <c r="K30" s="124"/>
    </row>
    <row r="31" spans="2:11" ht="14.4" x14ac:dyDescent="0.2">
      <c r="B31" s="129" t="s">
        <v>58</v>
      </c>
      <c r="C31" s="121"/>
      <c r="D31" s="121"/>
      <c r="E31" s="126"/>
      <c r="F31" s="126"/>
      <c r="G31" s="126"/>
      <c r="H31" s="126"/>
      <c r="I31" s="126"/>
      <c r="J31" s="124"/>
      <c r="K31" s="124"/>
    </row>
    <row r="32" spans="2:11" ht="14.4" x14ac:dyDescent="0.2">
      <c r="B32" s="130" t="s">
        <v>59</v>
      </c>
      <c r="C32" s="126"/>
      <c r="D32" s="126"/>
      <c r="E32" s="126"/>
      <c r="F32" s="126"/>
      <c r="G32" s="126"/>
      <c r="H32" s="126"/>
      <c r="I32" s="126"/>
      <c r="J32" s="124"/>
      <c r="K32" s="12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245"/>
  <sheetViews>
    <sheetView workbookViewId="0">
      <selection activeCell="E18" sqref="E18"/>
    </sheetView>
  </sheetViews>
  <sheetFormatPr defaultColWidth="8.77734375" defaultRowHeight="12.55" x14ac:dyDescent="0.2"/>
  <cols>
    <col min="1" max="2" width="8.77734375" style="13"/>
    <col min="3" max="3" width="30.5546875" style="13" customWidth="1"/>
    <col min="4" max="4" width="11.44140625" style="13" bestFit="1" customWidth="1"/>
    <col min="5" max="5" width="23.77734375" style="13" customWidth="1"/>
    <col min="6" max="6" width="25.21875" style="13" customWidth="1"/>
    <col min="7" max="7" width="3.77734375" style="13" customWidth="1"/>
    <col min="8" max="55" width="8.77734375" style="20"/>
    <col min="56" max="16384" width="8.77734375" style="13"/>
  </cols>
  <sheetData>
    <row r="1" spans="1:55" s="6" customFormat="1" ht="18.2" thickTop="1" x14ac:dyDescent="0.3">
      <c r="A1" s="3"/>
      <c r="B1" s="4"/>
      <c r="C1" s="4"/>
      <c r="D1" s="4"/>
      <c r="E1" s="4"/>
      <c r="F1" s="4"/>
      <c r="G1" s="5"/>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row>
    <row r="2" spans="1:55" s="6" customFormat="1" ht="17.55" x14ac:dyDescent="0.3">
      <c r="A2" s="7"/>
      <c r="B2" s="131"/>
      <c r="C2" s="131"/>
      <c r="D2" s="8"/>
      <c r="E2" s="9"/>
      <c r="F2" s="9"/>
      <c r="G2" s="10"/>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row>
    <row r="3" spans="1:55" s="6" customFormat="1" ht="17.55" x14ac:dyDescent="0.3">
      <c r="A3" s="7"/>
      <c r="B3" s="11"/>
      <c r="C3" s="11"/>
      <c r="D3" s="11"/>
      <c r="E3" s="11"/>
      <c r="F3" s="11"/>
      <c r="G3" s="10"/>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row>
    <row r="4" spans="1:55" s="6" customFormat="1" ht="18.8" customHeight="1" x14ac:dyDescent="0.3">
      <c r="A4" s="7"/>
      <c r="B4" s="132" t="s">
        <v>4</v>
      </c>
      <c r="C4" s="133"/>
      <c r="D4" s="133"/>
      <c r="E4" s="133"/>
      <c r="F4" s="133"/>
      <c r="G4" s="10"/>
      <c r="H4" s="1"/>
      <c r="I4" s="19"/>
      <c r="J4" s="19"/>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row>
    <row r="5" spans="1:55" s="6" customFormat="1" ht="43.55" customHeight="1" x14ac:dyDescent="0.3">
      <c r="A5" s="7"/>
      <c r="B5" s="134" t="s">
        <v>29</v>
      </c>
      <c r="C5" s="134"/>
      <c r="D5" s="134"/>
      <c r="E5" s="134"/>
      <c r="F5" s="134"/>
      <c r="G5" s="10"/>
      <c r="H5" s="18"/>
      <c r="I5" s="18"/>
      <c r="J5" s="19"/>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row>
    <row r="6" spans="1:55" s="6" customFormat="1" ht="18.8" customHeight="1" x14ac:dyDescent="0.3">
      <c r="A6" s="7"/>
      <c r="B6" s="135" t="s">
        <v>6</v>
      </c>
      <c r="C6" s="135"/>
      <c r="D6" s="135"/>
      <c r="E6" s="135"/>
      <c r="F6" s="135"/>
      <c r="G6" s="10"/>
      <c r="H6" s="18"/>
      <c r="I6" s="18"/>
      <c r="J6" s="19"/>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row>
    <row r="7" spans="1:55" s="6" customFormat="1" ht="18.8" customHeight="1" x14ac:dyDescent="0.3">
      <c r="A7" s="7"/>
      <c r="B7" s="136" t="s">
        <v>7</v>
      </c>
      <c r="C7" s="136"/>
      <c r="D7" s="136"/>
      <c r="E7" s="136"/>
      <c r="F7" s="136"/>
      <c r="G7" s="10"/>
      <c r="H7" s="18"/>
      <c r="I7" s="18"/>
      <c r="J7" s="19"/>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row>
    <row r="8" spans="1:55" ht="17.55" x14ac:dyDescent="0.3">
      <c r="A8" s="14"/>
      <c r="B8" s="12"/>
      <c r="C8" s="12"/>
      <c r="D8" s="12"/>
      <c r="E8" s="12"/>
      <c r="F8" s="12"/>
      <c r="G8" s="10"/>
    </row>
    <row r="9" spans="1:55" ht="13.15" thickBot="1" x14ac:dyDescent="0.25">
      <c r="A9" s="15"/>
      <c r="B9" s="16"/>
      <c r="C9" s="16"/>
      <c r="D9" s="16"/>
      <c r="E9" s="16"/>
      <c r="F9" s="16"/>
      <c r="G9" s="17"/>
    </row>
    <row r="10" spans="1:55" s="20" customFormat="1" ht="13.15" thickTop="1" x14ac:dyDescent="0.2"/>
    <row r="11" spans="1:55" s="20" customFormat="1" x14ac:dyDescent="0.2"/>
    <row r="12" spans="1:55" s="20" customFormat="1" x14ac:dyDescent="0.2"/>
    <row r="13" spans="1:55" s="20" customFormat="1" x14ac:dyDescent="0.2"/>
    <row r="14" spans="1:55" s="20" customFormat="1" x14ac:dyDescent="0.2"/>
    <row r="15" spans="1:55" s="20" customFormat="1" x14ac:dyDescent="0.2"/>
    <row r="16" spans="1:55" s="20" customFormat="1" x14ac:dyDescent="0.2"/>
    <row r="17" s="20" customFormat="1" x14ac:dyDescent="0.2"/>
    <row r="18" s="20" customFormat="1" x14ac:dyDescent="0.2"/>
    <row r="19" s="20" customFormat="1" x14ac:dyDescent="0.2"/>
    <row r="20" s="20" customFormat="1" x14ac:dyDescent="0.2"/>
    <row r="21" s="20" customFormat="1" x14ac:dyDescent="0.2"/>
    <row r="22" s="20" customFormat="1" x14ac:dyDescent="0.2"/>
    <row r="23" s="20" customFormat="1" x14ac:dyDescent="0.2"/>
    <row r="24" s="20" customFormat="1" x14ac:dyDescent="0.2"/>
    <row r="25" s="20" customFormat="1" x14ac:dyDescent="0.2"/>
    <row r="26" s="20" customFormat="1" x14ac:dyDescent="0.2"/>
    <row r="27" s="20" customFormat="1" x14ac:dyDescent="0.2"/>
    <row r="28" s="20" customFormat="1" x14ac:dyDescent="0.2"/>
    <row r="29" s="20" customFormat="1" x14ac:dyDescent="0.2"/>
    <row r="30" s="20" customFormat="1" x14ac:dyDescent="0.2"/>
    <row r="31" s="20" customFormat="1" x14ac:dyDescent="0.2"/>
    <row r="32" s="20" customFormat="1" x14ac:dyDescent="0.2"/>
    <row r="33" s="20" customFormat="1" x14ac:dyDescent="0.2"/>
    <row r="34" s="20" customFormat="1" x14ac:dyDescent="0.2"/>
    <row r="35" s="20" customFormat="1" x14ac:dyDescent="0.2"/>
    <row r="36" s="20" customFormat="1" x14ac:dyDescent="0.2"/>
    <row r="37" s="20" customFormat="1" x14ac:dyDescent="0.2"/>
    <row r="38" s="20" customFormat="1" x14ac:dyDescent="0.2"/>
    <row r="39" s="20" customFormat="1" x14ac:dyDescent="0.2"/>
    <row r="40" s="20" customFormat="1" x14ac:dyDescent="0.2"/>
    <row r="41" s="20" customFormat="1" x14ac:dyDescent="0.2"/>
    <row r="42" s="20" customFormat="1" x14ac:dyDescent="0.2"/>
    <row r="43" s="20" customFormat="1" x14ac:dyDescent="0.2"/>
    <row r="44" s="20" customFormat="1" x14ac:dyDescent="0.2"/>
    <row r="45" s="20" customFormat="1" x14ac:dyDescent="0.2"/>
    <row r="46" s="20" customFormat="1" x14ac:dyDescent="0.2"/>
    <row r="47" s="20" customFormat="1" x14ac:dyDescent="0.2"/>
    <row r="48" s="20" customFormat="1" x14ac:dyDescent="0.2"/>
    <row r="49" s="20" customFormat="1" x14ac:dyDescent="0.2"/>
    <row r="50" s="20" customFormat="1" x14ac:dyDescent="0.2"/>
    <row r="51" s="20" customFormat="1" x14ac:dyDescent="0.2"/>
    <row r="52" s="20" customFormat="1" x14ac:dyDescent="0.2"/>
    <row r="53" s="20" customFormat="1" x14ac:dyDescent="0.2"/>
    <row r="54" s="20" customFormat="1" x14ac:dyDescent="0.2"/>
    <row r="55" s="20" customFormat="1" x14ac:dyDescent="0.2"/>
    <row r="56" s="20" customFormat="1" x14ac:dyDescent="0.2"/>
    <row r="57" s="20" customFormat="1" x14ac:dyDescent="0.2"/>
    <row r="58" s="20" customFormat="1" x14ac:dyDescent="0.2"/>
    <row r="59" s="20" customFormat="1" x14ac:dyDescent="0.2"/>
    <row r="60" s="20" customFormat="1" x14ac:dyDescent="0.2"/>
    <row r="61" s="20" customFormat="1" x14ac:dyDescent="0.2"/>
    <row r="62" s="20" customFormat="1" x14ac:dyDescent="0.2"/>
    <row r="63" s="20" customFormat="1" x14ac:dyDescent="0.2"/>
    <row r="64" s="20" customFormat="1" x14ac:dyDescent="0.2"/>
    <row r="65" s="20" customFormat="1" x14ac:dyDescent="0.2"/>
    <row r="66" s="20" customFormat="1" x14ac:dyDescent="0.2"/>
    <row r="67" s="20" customFormat="1" x14ac:dyDescent="0.2"/>
    <row r="68" s="20" customFormat="1" x14ac:dyDescent="0.2"/>
    <row r="69" s="20" customFormat="1" x14ac:dyDescent="0.2"/>
    <row r="70" s="20" customFormat="1" x14ac:dyDescent="0.2"/>
    <row r="71" s="20" customFormat="1" x14ac:dyDescent="0.2"/>
    <row r="72" s="20" customFormat="1" x14ac:dyDescent="0.2"/>
    <row r="73" s="20" customFormat="1" x14ac:dyDescent="0.2"/>
    <row r="74" s="20" customFormat="1" x14ac:dyDescent="0.2"/>
    <row r="75" s="20" customFormat="1" x14ac:dyDescent="0.2"/>
    <row r="76" s="20" customFormat="1" x14ac:dyDescent="0.2"/>
    <row r="77" s="20" customFormat="1" x14ac:dyDescent="0.2"/>
    <row r="78" s="20" customFormat="1" x14ac:dyDescent="0.2"/>
    <row r="79" s="20" customFormat="1" x14ac:dyDescent="0.2"/>
    <row r="80" s="20" customFormat="1" x14ac:dyDescent="0.2"/>
    <row r="81" s="20" customFormat="1" x14ac:dyDescent="0.2"/>
    <row r="82" s="20" customFormat="1" x14ac:dyDescent="0.2"/>
    <row r="83" s="20" customFormat="1" x14ac:dyDescent="0.2"/>
    <row r="84" s="20" customFormat="1" x14ac:dyDescent="0.2"/>
    <row r="85" s="20" customFormat="1" x14ac:dyDescent="0.2"/>
    <row r="86" s="20" customFormat="1" x14ac:dyDescent="0.2"/>
    <row r="87" s="20" customFormat="1" x14ac:dyDescent="0.2"/>
    <row r="88" s="20" customFormat="1" x14ac:dyDescent="0.2"/>
    <row r="89" s="20" customFormat="1" x14ac:dyDescent="0.2"/>
    <row r="90" s="20" customFormat="1" x14ac:dyDescent="0.2"/>
    <row r="91" s="20" customFormat="1" x14ac:dyDescent="0.2"/>
    <row r="92" s="20" customFormat="1" x14ac:dyDescent="0.2"/>
    <row r="93" s="20" customFormat="1" x14ac:dyDescent="0.2"/>
    <row r="94" s="20" customFormat="1" x14ac:dyDescent="0.2"/>
    <row r="95" s="20" customFormat="1" x14ac:dyDescent="0.2"/>
    <row r="96" s="20" customFormat="1" x14ac:dyDescent="0.2"/>
    <row r="97" s="20" customFormat="1" x14ac:dyDescent="0.2"/>
    <row r="98" s="20" customFormat="1" x14ac:dyDescent="0.2"/>
    <row r="99" s="20" customFormat="1" x14ac:dyDescent="0.2"/>
    <row r="100" s="20" customFormat="1" x14ac:dyDescent="0.2"/>
    <row r="101" s="20" customFormat="1" x14ac:dyDescent="0.2"/>
    <row r="102" s="20" customFormat="1" x14ac:dyDescent="0.2"/>
    <row r="103" s="20" customFormat="1" x14ac:dyDescent="0.2"/>
    <row r="104" s="20" customFormat="1" x14ac:dyDescent="0.2"/>
    <row r="105" s="20" customFormat="1" x14ac:dyDescent="0.2"/>
    <row r="106" s="20" customFormat="1" x14ac:dyDescent="0.2"/>
    <row r="107" s="20" customFormat="1" x14ac:dyDescent="0.2"/>
    <row r="108" s="20" customFormat="1" x14ac:dyDescent="0.2"/>
    <row r="109" s="20" customFormat="1" x14ac:dyDescent="0.2"/>
    <row r="110" s="20" customFormat="1" x14ac:dyDescent="0.2"/>
    <row r="111" s="20" customFormat="1" x14ac:dyDescent="0.2"/>
    <row r="112" s="20" customFormat="1" x14ac:dyDescent="0.2"/>
    <row r="113" s="20" customFormat="1" x14ac:dyDescent="0.2"/>
    <row r="114" s="20" customFormat="1" x14ac:dyDescent="0.2"/>
    <row r="115" s="20" customFormat="1" x14ac:dyDescent="0.2"/>
    <row r="116" s="20" customFormat="1" x14ac:dyDescent="0.2"/>
    <row r="117" s="20" customFormat="1" x14ac:dyDescent="0.2"/>
    <row r="118" s="20" customFormat="1" x14ac:dyDescent="0.2"/>
    <row r="119" s="20" customFormat="1" x14ac:dyDescent="0.2"/>
    <row r="120" s="20" customFormat="1" x14ac:dyDescent="0.2"/>
    <row r="121" s="20" customFormat="1" x14ac:dyDescent="0.2"/>
    <row r="122" s="20" customFormat="1" x14ac:dyDescent="0.2"/>
    <row r="123" s="20" customFormat="1" x14ac:dyDescent="0.2"/>
    <row r="124" s="20" customFormat="1" x14ac:dyDescent="0.2"/>
    <row r="125" s="20" customFormat="1" x14ac:dyDescent="0.2"/>
    <row r="126" s="20" customFormat="1" x14ac:dyDescent="0.2"/>
    <row r="127" s="20" customFormat="1" x14ac:dyDescent="0.2"/>
    <row r="128" s="20" customFormat="1" x14ac:dyDescent="0.2"/>
    <row r="129" s="20" customFormat="1" x14ac:dyDescent="0.2"/>
    <row r="130" s="20" customFormat="1" x14ac:dyDescent="0.2"/>
    <row r="131" s="20" customFormat="1" x14ac:dyDescent="0.2"/>
    <row r="132" s="20" customFormat="1" x14ac:dyDescent="0.2"/>
    <row r="133" s="20" customFormat="1" x14ac:dyDescent="0.2"/>
    <row r="134" s="20" customFormat="1" x14ac:dyDescent="0.2"/>
    <row r="135" s="20" customFormat="1" x14ac:dyDescent="0.2"/>
    <row r="136" s="20" customFormat="1" x14ac:dyDescent="0.2"/>
    <row r="137" s="20" customFormat="1" x14ac:dyDescent="0.2"/>
    <row r="138" s="20" customFormat="1" x14ac:dyDescent="0.2"/>
    <row r="139" s="20" customFormat="1" x14ac:dyDescent="0.2"/>
    <row r="140" s="20" customFormat="1" x14ac:dyDescent="0.2"/>
    <row r="141" s="20" customFormat="1" x14ac:dyDescent="0.2"/>
    <row r="142" s="20" customFormat="1" x14ac:dyDescent="0.2"/>
    <row r="143" s="20" customFormat="1" x14ac:dyDescent="0.2"/>
    <row r="144" s="20" customFormat="1" x14ac:dyDescent="0.2"/>
    <row r="145" s="20" customFormat="1" x14ac:dyDescent="0.2"/>
    <row r="146" s="20" customFormat="1" x14ac:dyDescent="0.2"/>
    <row r="147" s="20" customFormat="1" x14ac:dyDescent="0.2"/>
    <row r="148" s="20" customFormat="1" x14ac:dyDescent="0.2"/>
    <row r="149" s="20" customFormat="1" x14ac:dyDescent="0.2"/>
    <row r="150" s="20" customFormat="1" x14ac:dyDescent="0.2"/>
    <row r="151" s="20" customFormat="1" x14ac:dyDescent="0.2"/>
    <row r="152" s="20" customFormat="1" x14ac:dyDescent="0.2"/>
    <row r="153" s="20" customFormat="1" x14ac:dyDescent="0.2"/>
    <row r="154" s="20" customFormat="1" x14ac:dyDescent="0.2"/>
    <row r="155" s="20" customFormat="1" x14ac:dyDescent="0.2"/>
    <row r="156" s="20" customFormat="1" x14ac:dyDescent="0.2"/>
    <row r="157" s="20" customFormat="1" x14ac:dyDescent="0.2"/>
    <row r="158" s="20" customFormat="1" x14ac:dyDescent="0.2"/>
    <row r="159" s="20" customFormat="1" x14ac:dyDescent="0.2"/>
    <row r="160" s="20" customFormat="1" x14ac:dyDescent="0.2"/>
    <row r="161" s="20" customFormat="1" x14ac:dyDescent="0.2"/>
    <row r="162" s="20" customFormat="1" x14ac:dyDescent="0.2"/>
    <row r="163" s="20" customFormat="1" x14ac:dyDescent="0.2"/>
    <row r="164" s="20" customFormat="1" x14ac:dyDescent="0.2"/>
    <row r="165" s="20" customFormat="1" x14ac:dyDescent="0.2"/>
    <row r="166" s="20" customFormat="1" x14ac:dyDescent="0.2"/>
    <row r="167" s="20" customFormat="1" x14ac:dyDescent="0.2"/>
    <row r="168" s="20" customFormat="1" x14ac:dyDescent="0.2"/>
    <row r="169" s="20" customFormat="1" x14ac:dyDescent="0.2"/>
    <row r="170" s="20" customFormat="1" x14ac:dyDescent="0.2"/>
    <row r="171" s="20" customFormat="1" x14ac:dyDescent="0.2"/>
    <row r="172" s="20" customFormat="1" x14ac:dyDescent="0.2"/>
    <row r="173" s="20" customFormat="1" x14ac:dyDescent="0.2"/>
    <row r="174" s="20" customFormat="1" x14ac:dyDescent="0.2"/>
    <row r="175" s="20" customFormat="1" x14ac:dyDescent="0.2"/>
    <row r="176" s="20" customFormat="1" x14ac:dyDescent="0.2"/>
    <row r="177" s="20" customFormat="1" x14ac:dyDescent="0.2"/>
    <row r="178" s="20" customFormat="1" x14ac:dyDescent="0.2"/>
    <row r="179" s="20" customFormat="1" x14ac:dyDescent="0.2"/>
    <row r="180" s="20" customFormat="1" x14ac:dyDescent="0.2"/>
    <row r="181" s="20" customFormat="1" x14ac:dyDescent="0.2"/>
    <row r="182" s="20" customFormat="1" x14ac:dyDescent="0.2"/>
    <row r="183" s="20" customFormat="1" x14ac:dyDescent="0.2"/>
    <row r="184" s="20" customFormat="1" x14ac:dyDescent="0.2"/>
    <row r="185" s="20" customFormat="1" x14ac:dyDescent="0.2"/>
    <row r="186" s="20" customFormat="1" x14ac:dyDescent="0.2"/>
    <row r="187" s="20" customFormat="1" x14ac:dyDescent="0.2"/>
    <row r="188" s="20" customFormat="1" x14ac:dyDescent="0.2"/>
    <row r="189" s="20" customFormat="1" x14ac:dyDescent="0.2"/>
    <row r="190" s="20" customFormat="1" x14ac:dyDescent="0.2"/>
    <row r="191" s="20" customFormat="1" x14ac:dyDescent="0.2"/>
    <row r="192" s="20" customFormat="1" x14ac:dyDescent="0.2"/>
    <row r="193" s="20" customFormat="1" x14ac:dyDescent="0.2"/>
    <row r="194" s="20" customFormat="1" x14ac:dyDescent="0.2"/>
    <row r="195" s="20" customFormat="1" x14ac:dyDescent="0.2"/>
    <row r="196" s="20" customFormat="1" x14ac:dyDescent="0.2"/>
    <row r="197" s="20" customFormat="1" x14ac:dyDescent="0.2"/>
    <row r="198" s="20" customFormat="1" x14ac:dyDescent="0.2"/>
    <row r="199" s="20" customFormat="1" x14ac:dyDescent="0.2"/>
    <row r="200" s="20" customFormat="1" x14ac:dyDescent="0.2"/>
    <row r="201" s="20" customFormat="1" x14ac:dyDescent="0.2"/>
    <row r="202" s="20" customFormat="1" x14ac:dyDescent="0.2"/>
    <row r="203" s="20" customFormat="1" x14ac:dyDescent="0.2"/>
    <row r="204" s="20" customFormat="1" x14ac:dyDescent="0.2"/>
    <row r="205" s="20" customFormat="1" x14ac:dyDescent="0.2"/>
    <row r="206" s="20" customFormat="1" x14ac:dyDescent="0.2"/>
    <row r="207" s="20" customFormat="1" x14ac:dyDescent="0.2"/>
    <row r="208" s="20" customFormat="1" x14ac:dyDescent="0.2"/>
    <row r="209" s="20" customFormat="1" x14ac:dyDescent="0.2"/>
    <row r="210" s="20" customFormat="1" x14ac:dyDescent="0.2"/>
    <row r="211" s="20" customFormat="1" x14ac:dyDescent="0.2"/>
    <row r="212" s="20" customFormat="1" x14ac:dyDescent="0.2"/>
    <row r="213" s="20" customFormat="1" x14ac:dyDescent="0.2"/>
    <row r="214" s="20" customFormat="1" x14ac:dyDescent="0.2"/>
    <row r="215" s="20" customFormat="1" x14ac:dyDescent="0.2"/>
    <row r="216" s="20" customFormat="1" x14ac:dyDescent="0.2"/>
    <row r="217" s="20" customFormat="1" x14ac:dyDescent="0.2"/>
    <row r="218" s="20" customFormat="1" x14ac:dyDescent="0.2"/>
    <row r="219" s="20" customFormat="1" x14ac:dyDescent="0.2"/>
    <row r="220" s="20" customFormat="1" x14ac:dyDescent="0.2"/>
    <row r="221" s="20" customFormat="1" x14ac:dyDescent="0.2"/>
    <row r="222" s="20" customFormat="1" x14ac:dyDescent="0.2"/>
    <row r="223" s="20" customFormat="1" x14ac:dyDescent="0.2"/>
    <row r="224" s="20" customFormat="1" x14ac:dyDescent="0.2"/>
    <row r="225" s="20" customFormat="1" x14ac:dyDescent="0.2"/>
    <row r="226" s="20" customFormat="1" x14ac:dyDescent="0.2"/>
    <row r="227" s="20" customFormat="1" x14ac:dyDescent="0.2"/>
    <row r="228" s="20" customFormat="1" x14ac:dyDescent="0.2"/>
    <row r="229" s="20" customFormat="1" x14ac:dyDescent="0.2"/>
    <row r="230" s="20" customFormat="1" x14ac:dyDescent="0.2"/>
    <row r="231" s="20" customFormat="1" x14ac:dyDescent="0.2"/>
    <row r="232" s="20" customFormat="1" x14ac:dyDescent="0.2"/>
    <row r="233" s="20" customFormat="1" x14ac:dyDescent="0.2"/>
    <row r="234" s="20" customFormat="1" x14ac:dyDescent="0.2"/>
    <row r="235" s="20" customFormat="1" x14ac:dyDescent="0.2"/>
    <row r="236" s="20" customFormat="1" x14ac:dyDescent="0.2"/>
    <row r="237" s="20" customFormat="1" x14ac:dyDescent="0.2"/>
    <row r="238" s="20" customFormat="1" x14ac:dyDescent="0.2"/>
    <row r="239" s="20" customFormat="1" x14ac:dyDescent="0.2"/>
    <row r="240" s="20" customFormat="1" x14ac:dyDescent="0.2"/>
    <row r="241" s="20" customFormat="1" x14ac:dyDescent="0.2"/>
    <row r="242" s="20" customFormat="1" x14ac:dyDescent="0.2"/>
    <row r="243" s="20" customFormat="1" x14ac:dyDescent="0.2"/>
    <row r="244" s="20" customFormat="1" x14ac:dyDescent="0.2"/>
    <row r="245" s="20" customFormat="1" x14ac:dyDescent="0.2"/>
  </sheetData>
  <mergeCells count="5">
    <mergeCell ref="B2:C2"/>
    <mergeCell ref="B4:F4"/>
    <mergeCell ref="B5:F5"/>
    <mergeCell ref="B6:F6"/>
    <mergeCell ref="B7:F7"/>
  </mergeCells>
  <pageMargins left="0.75" right="0.75" top="1" bottom="1" header="0.5" footer="0.5"/>
  <pageSetup paperSize="9" orientation="portrait" horizontalDpi="4294967293" vertic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138"/>
  <sheetViews>
    <sheetView workbookViewId="0">
      <selection activeCell="B4" sqref="B4"/>
    </sheetView>
  </sheetViews>
  <sheetFormatPr defaultColWidth="9.21875" defaultRowHeight="12.55" x14ac:dyDescent="0.2"/>
  <cols>
    <col min="1" max="1" width="9.21875" style="35"/>
    <col min="2" max="2" width="2.77734375" style="35" bestFit="1" customWidth="1"/>
    <col min="3" max="3" width="57.77734375" style="35" customWidth="1"/>
    <col min="4" max="4" width="13.77734375" style="35" customWidth="1"/>
    <col min="5" max="5" width="12.77734375" style="35" customWidth="1"/>
    <col min="6" max="9" width="9.21875" style="35"/>
    <col min="10" max="33" width="9.21875" style="34"/>
    <col min="34" max="16384" width="9.21875" style="35"/>
  </cols>
  <sheetData>
    <row r="1" spans="1:33" s="25" customFormat="1" ht="18.2" thickTop="1" x14ac:dyDescent="0.3">
      <c r="A1" s="21"/>
      <c r="B1" s="22"/>
      <c r="C1" s="22"/>
      <c r="D1" s="22"/>
      <c r="E1" s="22"/>
      <c r="F1" s="22"/>
      <c r="G1" s="22"/>
      <c r="H1" s="22"/>
      <c r="I1" s="23"/>
      <c r="J1" s="24"/>
      <c r="K1" s="24"/>
      <c r="L1" s="24"/>
      <c r="M1" s="24"/>
      <c r="N1" s="24"/>
      <c r="O1" s="24"/>
      <c r="P1" s="24"/>
      <c r="Q1" s="24"/>
      <c r="R1" s="24"/>
      <c r="S1" s="24"/>
      <c r="T1" s="24"/>
      <c r="U1" s="24"/>
      <c r="V1" s="24"/>
      <c r="W1" s="24"/>
      <c r="X1" s="24"/>
      <c r="Y1" s="24"/>
      <c r="Z1" s="24"/>
      <c r="AA1" s="24"/>
      <c r="AB1" s="24"/>
      <c r="AC1" s="24"/>
      <c r="AD1" s="24"/>
      <c r="AE1" s="24"/>
      <c r="AF1" s="24"/>
      <c r="AG1" s="24"/>
    </row>
    <row r="2" spans="1:33" s="25" customFormat="1" ht="17.55" x14ac:dyDescent="0.3">
      <c r="A2" s="26"/>
      <c r="B2" s="137"/>
      <c r="C2" s="137"/>
      <c r="D2" s="137"/>
      <c r="E2" s="137"/>
      <c r="F2" s="137"/>
      <c r="G2" s="27"/>
      <c r="H2" s="28"/>
      <c r="I2" s="29"/>
      <c r="J2" s="24"/>
      <c r="K2" s="24"/>
      <c r="L2" s="24"/>
      <c r="M2" s="24"/>
      <c r="N2" s="24"/>
      <c r="O2" s="24"/>
      <c r="P2" s="24"/>
      <c r="Q2" s="24"/>
      <c r="R2" s="24"/>
      <c r="S2" s="24"/>
      <c r="T2" s="24"/>
      <c r="U2" s="24"/>
      <c r="V2" s="24"/>
      <c r="W2" s="24"/>
      <c r="X2" s="24"/>
      <c r="Y2" s="24"/>
      <c r="Z2" s="24"/>
      <c r="AA2" s="24"/>
      <c r="AB2" s="24"/>
      <c r="AC2" s="24"/>
      <c r="AD2" s="24"/>
      <c r="AE2" s="24"/>
      <c r="AF2" s="24"/>
      <c r="AG2" s="24"/>
    </row>
    <row r="3" spans="1:33" s="25" customFormat="1" ht="17.55" x14ac:dyDescent="0.3">
      <c r="A3" s="36"/>
      <c r="B3" s="54"/>
      <c r="C3" s="54"/>
      <c r="D3" s="54"/>
      <c r="E3" s="54"/>
      <c r="F3" s="54"/>
      <c r="G3" s="55"/>
      <c r="H3" s="24"/>
      <c r="I3" s="38"/>
      <c r="J3" s="24"/>
      <c r="K3" s="24"/>
      <c r="L3" s="24"/>
      <c r="M3" s="24"/>
      <c r="N3" s="24"/>
      <c r="O3" s="24"/>
      <c r="P3" s="24"/>
      <c r="Q3" s="24"/>
      <c r="R3" s="24"/>
      <c r="S3" s="24"/>
      <c r="T3" s="24"/>
      <c r="U3" s="24"/>
      <c r="V3" s="24"/>
      <c r="W3" s="24"/>
      <c r="X3" s="24"/>
      <c r="Y3" s="24"/>
      <c r="Z3" s="24"/>
      <c r="AA3" s="24"/>
      <c r="AB3" s="24"/>
      <c r="AC3" s="24"/>
      <c r="AD3" s="24"/>
      <c r="AE3" s="24"/>
      <c r="AF3" s="24"/>
      <c r="AG3" s="24"/>
    </row>
    <row r="4" spans="1:33" s="25" customFormat="1" ht="17.55" x14ac:dyDescent="0.3">
      <c r="A4" s="26"/>
      <c r="B4" s="62" t="s">
        <v>5</v>
      </c>
      <c r="C4" s="30"/>
      <c r="D4" s="30"/>
      <c r="E4" s="30"/>
      <c r="F4" s="30"/>
      <c r="G4" s="30"/>
      <c r="H4" s="30"/>
      <c r="I4" s="31"/>
      <c r="J4" s="51"/>
      <c r="K4" s="51"/>
      <c r="L4" s="24"/>
      <c r="M4" s="24"/>
      <c r="N4" s="24"/>
      <c r="O4" s="24"/>
      <c r="P4" s="24"/>
      <c r="Q4" s="24"/>
      <c r="R4" s="24"/>
      <c r="S4" s="24"/>
      <c r="T4" s="24"/>
      <c r="U4" s="24"/>
      <c r="V4" s="24"/>
      <c r="W4" s="24"/>
      <c r="X4" s="24"/>
      <c r="Y4" s="24"/>
      <c r="Z4" s="24"/>
      <c r="AA4" s="24"/>
      <c r="AB4" s="24"/>
      <c r="AC4" s="24"/>
      <c r="AD4" s="24"/>
      <c r="AE4" s="24"/>
      <c r="AF4" s="24"/>
      <c r="AG4" s="24"/>
    </row>
    <row r="5" spans="1:33" s="25" customFormat="1" ht="89.25" customHeight="1" x14ac:dyDescent="0.3">
      <c r="A5" s="26"/>
      <c r="B5" s="138" t="s">
        <v>35</v>
      </c>
      <c r="C5" s="138"/>
      <c r="D5" s="138"/>
      <c r="E5" s="138"/>
      <c r="F5" s="138"/>
      <c r="G5" s="138"/>
      <c r="H5" s="138"/>
      <c r="I5" s="29"/>
      <c r="J5" s="24"/>
      <c r="K5" s="51"/>
      <c r="L5" s="24"/>
      <c r="M5" s="24"/>
      <c r="N5" s="24"/>
      <c r="O5" s="24"/>
      <c r="P5" s="24"/>
      <c r="Q5" s="24"/>
      <c r="R5" s="24"/>
      <c r="S5" s="24"/>
      <c r="T5" s="24"/>
      <c r="U5" s="24"/>
      <c r="V5" s="24"/>
      <c r="W5" s="24"/>
      <c r="X5" s="24"/>
      <c r="Y5" s="24"/>
      <c r="Z5" s="24"/>
      <c r="AA5" s="24"/>
      <c r="AB5" s="24"/>
      <c r="AC5" s="24"/>
      <c r="AD5" s="24"/>
      <c r="AE5" s="24"/>
      <c r="AF5" s="24"/>
      <c r="AG5" s="24"/>
    </row>
    <row r="6" spans="1:33" s="25" customFormat="1" ht="15.85" customHeight="1" x14ac:dyDescent="0.3">
      <c r="A6" s="26"/>
      <c r="B6" s="139" t="s">
        <v>1</v>
      </c>
      <c r="C6" s="140"/>
      <c r="D6" s="81"/>
      <c r="E6" s="81"/>
      <c r="F6" s="81"/>
      <c r="G6" s="81"/>
      <c r="H6" s="81"/>
      <c r="I6" s="29"/>
      <c r="J6" s="24"/>
      <c r="K6" s="51"/>
      <c r="L6" s="24"/>
      <c r="M6" s="24"/>
      <c r="N6" s="24"/>
      <c r="O6" s="24"/>
      <c r="P6" s="24"/>
      <c r="Q6" s="24"/>
      <c r="R6" s="24"/>
      <c r="S6" s="24"/>
      <c r="T6" s="24"/>
      <c r="U6" s="24"/>
      <c r="V6" s="24"/>
      <c r="W6" s="24"/>
      <c r="X6" s="24"/>
      <c r="Y6" s="24"/>
      <c r="Z6" s="24"/>
      <c r="AA6" s="24"/>
      <c r="AB6" s="24"/>
      <c r="AC6" s="24"/>
      <c r="AD6" s="24"/>
      <c r="AE6" s="24"/>
      <c r="AF6" s="24"/>
      <c r="AG6" s="24"/>
    </row>
    <row r="7" spans="1:33" ht="25.05" x14ac:dyDescent="0.2">
      <c r="A7" s="45"/>
      <c r="B7" s="83"/>
      <c r="C7" s="84"/>
      <c r="D7" s="85" t="s">
        <v>32</v>
      </c>
      <c r="E7" s="85" t="s">
        <v>33</v>
      </c>
      <c r="F7" s="84"/>
      <c r="G7" s="84"/>
      <c r="H7" s="84"/>
      <c r="I7" s="44"/>
    </row>
    <row r="8" spans="1:33" ht="17.55" x14ac:dyDescent="0.3">
      <c r="A8" s="45"/>
      <c r="B8" s="84"/>
      <c r="C8" s="86" t="s">
        <v>30</v>
      </c>
      <c r="D8" s="93">
        <v>0.04</v>
      </c>
      <c r="E8" s="93">
        <v>0.06</v>
      </c>
      <c r="F8" s="84"/>
      <c r="G8" s="84"/>
      <c r="H8" s="84"/>
      <c r="I8" s="44"/>
    </row>
    <row r="9" spans="1:33" ht="17.55" x14ac:dyDescent="0.3">
      <c r="A9" s="45"/>
      <c r="B9" s="84"/>
      <c r="C9" s="86" t="s">
        <v>8</v>
      </c>
      <c r="D9" s="94">
        <v>1</v>
      </c>
      <c r="E9" s="94">
        <v>1.5</v>
      </c>
      <c r="F9" s="84"/>
      <c r="G9" s="84"/>
      <c r="H9" s="84"/>
      <c r="I9" s="44"/>
    </row>
    <row r="10" spans="1:33" ht="17.55" x14ac:dyDescent="0.3">
      <c r="A10" s="45"/>
      <c r="B10" s="84"/>
      <c r="C10" s="86" t="s">
        <v>31</v>
      </c>
      <c r="D10" s="94">
        <v>1.5</v>
      </c>
      <c r="E10" s="94">
        <v>2.5</v>
      </c>
      <c r="F10" s="84"/>
      <c r="G10" s="84"/>
      <c r="H10" s="84"/>
      <c r="I10" s="44"/>
    </row>
    <row r="11" spans="1:33" ht="17.55" x14ac:dyDescent="0.3">
      <c r="A11" s="45"/>
      <c r="B11" s="84"/>
      <c r="C11" s="57" t="s">
        <v>9</v>
      </c>
      <c r="D11" s="95">
        <f>D8*D9*D10</f>
        <v>0.06</v>
      </c>
      <c r="E11" s="95">
        <f>E8*E9*E10</f>
        <v>0.22499999999999998</v>
      </c>
      <c r="F11" s="84"/>
      <c r="G11" s="84"/>
      <c r="H11" s="84"/>
      <c r="I11" s="44"/>
    </row>
    <row r="12" spans="1:33" ht="13.15" x14ac:dyDescent="0.25">
      <c r="A12" s="45"/>
      <c r="B12" s="84"/>
      <c r="C12" s="87"/>
      <c r="D12" s="84"/>
      <c r="E12" s="84"/>
      <c r="F12" s="84"/>
      <c r="G12" s="84"/>
      <c r="H12" s="84"/>
      <c r="I12" s="44"/>
    </row>
    <row r="13" spans="1:33" ht="15.85" customHeight="1" x14ac:dyDescent="0.2">
      <c r="A13" s="45"/>
      <c r="B13" s="83"/>
      <c r="C13" s="88" t="s">
        <v>0</v>
      </c>
      <c r="D13" s="84"/>
      <c r="E13" s="84"/>
      <c r="F13" s="84"/>
      <c r="G13" s="84"/>
      <c r="H13" s="84"/>
      <c r="I13" s="44"/>
      <c r="O13" s="89"/>
    </row>
    <row r="14" spans="1:33" ht="32.25" customHeight="1" x14ac:dyDescent="0.2">
      <c r="A14" s="45"/>
      <c r="B14" s="84"/>
      <c r="C14" s="56" t="s">
        <v>34</v>
      </c>
      <c r="D14" s="90">
        <f>E11/(D8*D10)</f>
        <v>3.7499999999999996</v>
      </c>
      <c r="E14" s="84"/>
      <c r="F14" s="84"/>
      <c r="G14" s="84"/>
      <c r="H14" s="84"/>
      <c r="I14" s="44"/>
    </row>
    <row r="15" spans="1:33" ht="11.3" customHeight="1" x14ac:dyDescent="0.3">
      <c r="A15" s="45"/>
      <c r="B15" s="84"/>
      <c r="C15" s="91"/>
      <c r="D15" s="92"/>
      <c r="E15" s="84"/>
      <c r="F15" s="84"/>
      <c r="G15" s="84"/>
      <c r="H15" s="84"/>
      <c r="I15" s="44"/>
    </row>
    <row r="16" spans="1:33" ht="48.7" customHeight="1" x14ac:dyDescent="0.2">
      <c r="A16" s="45"/>
      <c r="B16" s="141" t="s">
        <v>54</v>
      </c>
      <c r="C16" s="142"/>
      <c r="D16" s="142"/>
      <c r="E16" s="142"/>
      <c r="F16" s="142"/>
      <c r="G16" s="142"/>
      <c r="H16" s="143"/>
      <c r="I16" s="44"/>
    </row>
    <row r="17" spans="1:9" ht="13.15" thickBot="1" x14ac:dyDescent="0.25">
      <c r="A17" s="47"/>
      <c r="B17" s="48"/>
      <c r="C17" s="48"/>
      <c r="D17" s="48"/>
      <c r="E17" s="48"/>
      <c r="F17" s="48"/>
      <c r="G17" s="48"/>
      <c r="H17" s="48"/>
      <c r="I17" s="49"/>
    </row>
    <row r="18" spans="1:9" s="34" customFormat="1" ht="13.15" thickTop="1" x14ac:dyDescent="0.2"/>
    <row r="19" spans="1:9" s="34" customFormat="1" x14ac:dyDescent="0.2"/>
    <row r="20" spans="1:9" s="34" customFormat="1" x14ac:dyDescent="0.2"/>
    <row r="21" spans="1:9" s="34" customFormat="1" x14ac:dyDescent="0.2"/>
    <row r="22" spans="1:9" s="34" customFormat="1" x14ac:dyDescent="0.2"/>
    <row r="23" spans="1:9" s="34" customFormat="1" x14ac:dyDescent="0.2"/>
    <row r="24" spans="1:9" s="34" customFormat="1" x14ac:dyDescent="0.2"/>
    <row r="25" spans="1:9" s="34" customFormat="1" x14ac:dyDescent="0.2"/>
    <row r="26" spans="1:9" s="34" customFormat="1" x14ac:dyDescent="0.2"/>
    <row r="27" spans="1:9" s="34" customFormat="1" x14ac:dyDescent="0.2"/>
    <row r="28" spans="1:9" s="34" customFormat="1" x14ac:dyDescent="0.2"/>
    <row r="29" spans="1:9" s="34" customFormat="1" x14ac:dyDescent="0.2"/>
    <row r="30" spans="1:9" s="34" customFormat="1" x14ac:dyDescent="0.2"/>
    <row r="31" spans="1:9" s="34" customFormat="1" x14ac:dyDescent="0.2"/>
    <row r="32" spans="1:9" s="34" customFormat="1" x14ac:dyDescent="0.2"/>
    <row r="33" s="34" customFormat="1" x14ac:dyDescent="0.2"/>
    <row r="34" s="34" customFormat="1" x14ac:dyDescent="0.2"/>
    <row r="35" s="34" customFormat="1" x14ac:dyDescent="0.2"/>
    <row r="36" s="34" customFormat="1" x14ac:dyDescent="0.2"/>
    <row r="37" s="34" customFormat="1" x14ac:dyDescent="0.2"/>
    <row r="38" s="34" customFormat="1" x14ac:dyDescent="0.2"/>
    <row r="39" s="34" customFormat="1" x14ac:dyDescent="0.2"/>
    <row r="40" s="34" customFormat="1" x14ac:dyDescent="0.2"/>
    <row r="41" s="34" customFormat="1" x14ac:dyDescent="0.2"/>
    <row r="42" s="34" customFormat="1" x14ac:dyDescent="0.2"/>
    <row r="43" s="34" customFormat="1" x14ac:dyDescent="0.2"/>
    <row r="44" s="34" customFormat="1" x14ac:dyDescent="0.2"/>
    <row r="45" s="34" customFormat="1" x14ac:dyDescent="0.2"/>
    <row r="46" s="34" customFormat="1" x14ac:dyDescent="0.2"/>
    <row r="47" s="34" customFormat="1" x14ac:dyDescent="0.2"/>
    <row r="48" s="34" customFormat="1" x14ac:dyDescent="0.2"/>
    <row r="49" s="34" customFormat="1" x14ac:dyDescent="0.2"/>
    <row r="50" s="34" customFormat="1" x14ac:dyDescent="0.2"/>
    <row r="51" s="34" customFormat="1" x14ac:dyDescent="0.2"/>
    <row r="52" s="34" customFormat="1" x14ac:dyDescent="0.2"/>
    <row r="53" s="34" customFormat="1" x14ac:dyDescent="0.2"/>
    <row r="54" s="34" customFormat="1" x14ac:dyDescent="0.2"/>
    <row r="55" s="34" customFormat="1" x14ac:dyDescent="0.2"/>
    <row r="56" s="34" customFormat="1" x14ac:dyDescent="0.2"/>
    <row r="57" s="34" customFormat="1" x14ac:dyDescent="0.2"/>
    <row r="58" s="34" customFormat="1" x14ac:dyDescent="0.2"/>
    <row r="59" s="34" customFormat="1" x14ac:dyDescent="0.2"/>
    <row r="60" s="34" customFormat="1" x14ac:dyDescent="0.2"/>
    <row r="61" s="34" customFormat="1" x14ac:dyDescent="0.2"/>
    <row r="62" s="34" customFormat="1" x14ac:dyDescent="0.2"/>
    <row r="63" s="34" customFormat="1" x14ac:dyDescent="0.2"/>
    <row r="64" s="34" customFormat="1" x14ac:dyDescent="0.2"/>
    <row r="65" s="34" customFormat="1" x14ac:dyDescent="0.2"/>
    <row r="66" s="34" customFormat="1" x14ac:dyDescent="0.2"/>
    <row r="67" s="34" customFormat="1" x14ac:dyDescent="0.2"/>
    <row r="68" s="34" customFormat="1" x14ac:dyDescent="0.2"/>
    <row r="69" s="34" customFormat="1" x14ac:dyDescent="0.2"/>
    <row r="70" s="34" customFormat="1" x14ac:dyDescent="0.2"/>
    <row r="71" s="34" customFormat="1" x14ac:dyDescent="0.2"/>
    <row r="72" s="34" customFormat="1" x14ac:dyDescent="0.2"/>
    <row r="73" s="34" customFormat="1" x14ac:dyDescent="0.2"/>
    <row r="74" s="34" customFormat="1" x14ac:dyDescent="0.2"/>
    <row r="75" s="34" customFormat="1" x14ac:dyDescent="0.2"/>
    <row r="76" s="34" customFormat="1" x14ac:dyDescent="0.2"/>
    <row r="77" s="34" customFormat="1" x14ac:dyDescent="0.2"/>
    <row r="78" s="34" customFormat="1" x14ac:dyDescent="0.2"/>
    <row r="79" s="34" customFormat="1" x14ac:dyDescent="0.2"/>
    <row r="80" s="34" customFormat="1" x14ac:dyDescent="0.2"/>
    <row r="81" s="34" customFormat="1" x14ac:dyDescent="0.2"/>
    <row r="82" s="34" customFormat="1" x14ac:dyDescent="0.2"/>
    <row r="83" s="34" customFormat="1" x14ac:dyDescent="0.2"/>
    <row r="84" s="34" customFormat="1" x14ac:dyDescent="0.2"/>
    <row r="85" s="34" customFormat="1" x14ac:dyDescent="0.2"/>
    <row r="86" s="34" customFormat="1" x14ac:dyDescent="0.2"/>
    <row r="87" s="34" customFormat="1" x14ac:dyDescent="0.2"/>
    <row r="88" s="34" customFormat="1" x14ac:dyDescent="0.2"/>
    <row r="89" s="34" customFormat="1" x14ac:dyDescent="0.2"/>
    <row r="90" s="34" customFormat="1" x14ac:dyDescent="0.2"/>
    <row r="91" s="34" customFormat="1" x14ac:dyDescent="0.2"/>
    <row r="92" s="34" customFormat="1" x14ac:dyDescent="0.2"/>
    <row r="93" s="34" customFormat="1" x14ac:dyDescent="0.2"/>
    <row r="94" s="34" customFormat="1" x14ac:dyDescent="0.2"/>
    <row r="95" s="34" customFormat="1" x14ac:dyDescent="0.2"/>
    <row r="96" s="34" customFormat="1" x14ac:dyDescent="0.2"/>
    <row r="97" s="34" customFormat="1" x14ac:dyDescent="0.2"/>
    <row r="98" s="34" customFormat="1" x14ac:dyDescent="0.2"/>
    <row r="99" s="34" customFormat="1" x14ac:dyDescent="0.2"/>
    <row r="100" s="34" customFormat="1" x14ac:dyDescent="0.2"/>
    <row r="101" s="34" customFormat="1" x14ac:dyDescent="0.2"/>
    <row r="102" s="34" customFormat="1" x14ac:dyDescent="0.2"/>
    <row r="103" s="34" customFormat="1" x14ac:dyDescent="0.2"/>
    <row r="104" s="34" customFormat="1" x14ac:dyDescent="0.2"/>
    <row r="105" s="34" customFormat="1" x14ac:dyDescent="0.2"/>
    <row r="106" s="34" customFormat="1" x14ac:dyDescent="0.2"/>
    <row r="107" s="34" customFormat="1" x14ac:dyDescent="0.2"/>
    <row r="108" s="34" customFormat="1" x14ac:dyDescent="0.2"/>
    <row r="109" s="34" customFormat="1" x14ac:dyDescent="0.2"/>
    <row r="110" s="34" customFormat="1" x14ac:dyDescent="0.2"/>
    <row r="111" s="34" customFormat="1" x14ac:dyDescent="0.2"/>
    <row r="112" s="34" customFormat="1" x14ac:dyDescent="0.2"/>
    <row r="113" s="34" customFormat="1" x14ac:dyDescent="0.2"/>
    <row r="114" s="34" customFormat="1" x14ac:dyDescent="0.2"/>
    <row r="115" s="34" customFormat="1" x14ac:dyDescent="0.2"/>
    <row r="116" s="34" customFormat="1" x14ac:dyDescent="0.2"/>
    <row r="117" s="34" customFormat="1" x14ac:dyDescent="0.2"/>
    <row r="118" s="34" customFormat="1" x14ac:dyDescent="0.2"/>
    <row r="119" s="34" customFormat="1" x14ac:dyDescent="0.2"/>
    <row r="120" s="34" customFormat="1" x14ac:dyDescent="0.2"/>
    <row r="121" s="34" customFormat="1" x14ac:dyDescent="0.2"/>
    <row r="122" s="34" customFormat="1" x14ac:dyDescent="0.2"/>
    <row r="123" s="34" customFormat="1" x14ac:dyDescent="0.2"/>
    <row r="124" s="34" customFormat="1" x14ac:dyDescent="0.2"/>
    <row r="125" s="34" customFormat="1" x14ac:dyDescent="0.2"/>
    <row r="126" s="34" customFormat="1" x14ac:dyDescent="0.2"/>
    <row r="127" s="34" customFormat="1" x14ac:dyDescent="0.2"/>
    <row r="128" s="34" customFormat="1" x14ac:dyDescent="0.2"/>
    <row r="129" s="34" customFormat="1" x14ac:dyDescent="0.2"/>
    <row r="130" s="34" customFormat="1" x14ac:dyDescent="0.2"/>
    <row r="131" s="34" customFormat="1" x14ac:dyDescent="0.2"/>
    <row r="132" s="34" customFormat="1" x14ac:dyDescent="0.2"/>
    <row r="133" s="34" customFormat="1" x14ac:dyDescent="0.2"/>
    <row r="134" s="34" customFormat="1" x14ac:dyDescent="0.2"/>
    <row r="135" s="34" customFormat="1" x14ac:dyDescent="0.2"/>
    <row r="136" s="34" customFormat="1" x14ac:dyDescent="0.2"/>
    <row r="137" s="34" customFormat="1" x14ac:dyDescent="0.2"/>
    <row r="138" s="34" customFormat="1" x14ac:dyDescent="0.2"/>
  </sheetData>
  <mergeCells count="4">
    <mergeCell ref="B2:F2"/>
    <mergeCell ref="B5:H5"/>
    <mergeCell ref="B6:C6"/>
    <mergeCell ref="B16:H16"/>
  </mergeCells>
  <pageMargins left="0.74803149606299213" right="0.74803149606299213" top="0.98425196850393704" bottom="0.98425196850393704" header="0.51181102362204722" footer="0.51181102362204722"/>
  <pageSetup scale="9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O541"/>
  <sheetViews>
    <sheetView workbookViewId="0">
      <selection activeCell="C15" sqref="C15"/>
    </sheetView>
  </sheetViews>
  <sheetFormatPr defaultColWidth="9.21875" defaultRowHeight="12.55" x14ac:dyDescent="0.2"/>
  <cols>
    <col min="1" max="1" width="9.21875" style="35"/>
    <col min="2" max="2" width="3.44140625" style="35" bestFit="1" customWidth="1"/>
    <col min="3" max="3" width="40.5546875" style="35" customWidth="1"/>
    <col min="4" max="4" width="18.77734375" style="35" bestFit="1" customWidth="1"/>
    <col min="5" max="7" width="9.21875" style="35"/>
    <col min="8" max="8" width="10" style="35" bestFit="1" customWidth="1"/>
    <col min="9" max="11" width="9.21875" style="35"/>
    <col min="12" max="12" width="4.77734375" style="35" customWidth="1"/>
    <col min="13" max="67" width="9.21875" style="34"/>
    <col min="68" max="16384" width="9.21875" style="35"/>
  </cols>
  <sheetData>
    <row r="1" spans="1:67" s="25" customFormat="1" ht="18.2" thickTop="1" x14ac:dyDescent="0.3">
      <c r="A1" s="21"/>
      <c r="B1" s="22"/>
      <c r="C1" s="22"/>
      <c r="D1" s="22"/>
      <c r="E1" s="22"/>
      <c r="F1" s="22"/>
      <c r="G1" s="22"/>
      <c r="H1" s="22"/>
      <c r="I1" s="22"/>
      <c r="J1" s="22"/>
      <c r="K1" s="22"/>
      <c r="L1" s="23"/>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row>
    <row r="2" spans="1:67" s="25" customFormat="1" ht="17.55" x14ac:dyDescent="0.3">
      <c r="A2" s="26"/>
      <c r="B2" s="137"/>
      <c r="C2" s="137"/>
      <c r="D2" s="137"/>
      <c r="E2" s="137"/>
      <c r="F2" s="137"/>
      <c r="G2" s="27"/>
      <c r="H2" s="28"/>
      <c r="I2" s="28"/>
      <c r="J2" s="28"/>
      <c r="K2" s="28"/>
      <c r="L2" s="29"/>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row>
    <row r="3" spans="1:67" s="25" customFormat="1" ht="17.55" x14ac:dyDescent="0.3">
      <c r="A3" s="26"/>
      <c r="B3" s="30"/>
      <c r="C3" s="30"/>
      <c r="D3" s="30"/>
      <c r="E3" s="30"/>
      <c r="F3" s="30"/>
      <c r="G3" s="30"/>
      <c r="H3" s="30"/>
      <c r="I3" s="30"/>
      <c r="J3" s="30"/>
      <c r="K3" s="30"/>
      <c r="L3" s="31"/>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row>
    <row r="4" spans="1:67" s="25" customFormat="1" ht="45.1" customHeight="1" x14ac:dyDescent="0.3">
      <c r="A4" s="26"/>
      <c r="B4" s="144" t="s">
        <v>2</v>
      </c>
      <c r="C4" s="144"/>
      <c r="D4" s="144"/>
      <c r="E4" s="144"/>
      <c r="F4" s="144"/>
      <c r="G4" s="144"/>
      <c r="H4" s="144"/>
      <c r="I4" s="144"/>
      <c r="J4" s="144"/>
      <c r="K4" s="144"/>
      <c r="L4" s="29"/>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row>
    <row r="5" spans="1:67" s="25" customFormat="1" ht="11.3" customHeight="1" x14ac:dyDescent="0.3">
      <c r="A5" s="26"/>
      <c r="B5" s="30"/>
      <c r="C5" s="30"/>
      <c r="D5" s="30"/>
      <c r="E5" s="32"/>
      <c r="F5" s="145"/>
      <c r="G5" s="145"/>
      <c r="H5" s="33"/>
      <c r="I5" s="33"/>
      <c r="J5" s="30"/>
      <c r="K5" s="30"/>
      <c r="L5" s="29"/>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row>
    <row r="6" spans="1:67" ht="69.849999999999994" customHeight="1" x14ac:dyDescent="0.3">
      <c r="A6" s="26"/>
      <c r="B6" s="146" t="s">
        <v>36</v>
      </c>
      <c r="C6" s="147"/>
      <c r="D6" s="147"/>
      <c r="E6" s="147"/>
      <c r="F6" s="147"/>
      <c r="G6" s="147"/>
      <c r="H6" s="147"/>
      <c r="I6" s="147"/>
      <c r="J6" s="147"/>
      <c r="K6" s="147"/>
      <c r="L6" s="29"/>
    </row>
    <row r="7" spans="1:67" s="34" customFormat="1" ht="15.85" customHeight="1" x14ac:dyDescent="0.3">
      <c r="A7" s="36"/>
      <c r="B7" s="82"/>
      <c r="C7" s="37"/>
      <c r="D7" s="37"/>
      <c r="E7" s="37"/>
      <c r="F7" s="37"/>
      <c r="G7" s="37"/>
      <c r="H7" s="37"/>
      <c r="I7" s="37"/>
      <c r="J7" s="37"/>
      <c r="K7" s="37"/>
      <c r="L7" s="38"/>
    </row>
    <row r="8" spans="1:67" ht="17.55" x14ac:dyDescent="0.3">
      <c r="A8" s="26"/>
      <c r="B8" s="72" t="s">
        <v>1</v>
      </c>
      <c r="D8" s="32"/>
      <c r="E8" s="32"/>
      <c r="F8" s="32"/>
      <c r="G8" s="32"/>
      <c r="H8" s="32"/>
      <c r="I8" s="40"/>
      <c r="J8" s="41"/>
      <c r="K8" s="41"/>
      <c r="L8" s="29"/>
    </row>
    <row r="9" spans="1:67" ht="17.55" x14ac:dyDescent="0.3">
      <c r="A9" s="26"/>
      <c r="B9" s="30"/>
      <c r="C9" s="42" t="s">
        <v>10</v>
      </c>
      <c r="D9" s="101">
        <v>7.0000000000000007E-2</v>
      </c>
      <c r="E9" s="32"/>
      <c r="F9" s="32"/>
      <c r="G9" s="32"/>
      <c r="H9" s="32"/>
      <c r="I9" s="32"/>
      <c r="J9" s="41"/>
      <c r="K9" s="41"/>
      <c r="L9" s="29"/>
    </row>
    <row r="10" spans="1:67" s="25" customFormat="1" ht="17.55" x14ac:dyDescent="0.3">
      <c r="A10" s="26"/>
      <c r="B10" s="42"/>
      <c r="C10" s="42" t="s">
        <v>11</v>
      </c>
      <c r="D10" s="101">
        <v>0.02</v>
      </c>
      <c r="E10" s="32"/>
      <c r="F10" s="32"/>
      <c r="G10" s="32"/>
      <c r="H10" s="32"/>
      <c r="I10" s="41"/>
      <c r="J10" s="41"/>
      <c r="K10" s="42"/>
      <c r="L10" s="29"/>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row>
    <row r="11" spans="1:67" ht="17.55" x14ac:dyDescent="0.3">
      <c r="A11" s="43"/>
      <c r="B11" s="42"/>
      <c r="C11" s="42" t="s">
        <v>12</v>
      </c>
      <c r="D11" s="102">
        <v>5000</v>
      </c>
      <c r="E11" s="32"/>
      <c r="F11" s="32"/>
      <c r="G11" s="32"/>
      <c r="H11" s="32"/>
      <c r="I11" s="41"/>
      <c r="J11" s="41"/>
      <c r="K11" s="42"/>
      <c r="L11" s="44"/>
    </row>
    <row r="12" spans="1:67" ht="21.3" x14ac:dyDescent="0.45">
      <c r="A12" s="26"/>
      <c r="B12" s="42"/>
      <c r="C12" s="42" t="s">
        <v>15</v>
      </c>
      <c r="D12" s="102">
        <v>15000</v>
      </c>
      <c r="E12" s="32"/>
      <c r="F12" s="32"/>
      <c r="G12" s="32"/>
      <c r="H12" s="32"/>
      <c r="I12" s="41"/>
      <c r="J12" s="41"/>
      <c r="K12" s="42"/>
      <c r="L12" s="44"/>
    </row>
    <row r="13" spans="1:67" ht="5.95" customHeight="1" x14ac:dyDescent="0.3">
      <c r="A13" s="26"/>
      <c r="B13" s="42"/>
      <c r="C13" s="42"/>
      <c r="D13" s="42"/>
      <c r="E13" s="42"/>
      <c r="F13" s="32"/>
      <c r="G13" s="32"/>
      <c r="H13" s="32"/>
      <c r="I13" s="41"/>
      <c r="J13" s="41"/>
      <c r="K13" s="42"/>
      <c r="L13" s="44"/>
    </row>
    <row r="14" spans="1:67" ht="17.55" x14ac:dyDescent="0.3">
      <c r="A14" s="26"/>
      <c r="B14" s="39" t="s">
        <v>0</v>
      </c>
      <c r="D14" s="42"/>
      <c r="E14" s="42"/>
      <c r="F14" s="42"/>
      <c r="G14" s="42"/>
      <c r="H14" s="32"/>
      <c r="I14" s="41"/>
      <c r="J14" s="41"/>
      <c r="K14" s="42"/>
      <c r="L14" s="44"/>
    </row>
    <row r="15" spans="1:67" ht="21.3" x14ac:dyDescent="0.45">
      <c r="A15" s="45"/>
      <c r="C15" s="42" t="s">
        <v>16</v>
      </c>
      <c r="D15" s="97">
        <f>D12*(1+D10)</f>
        <v>15300</v>
      </c>
      <c r="E15" s="46"/>
      <c r="F15" s="46"/>
      <c r="G15" s="46"/>
      <c r="H15" s="32"/>
      <c r="I15" s="41"/>
      <c r="J15" s="41"/>
      <c r="K15" s="42"/>
      <c r="L15" s="44"/>
    </row>
    <row r="16" spans="1:67" ht="17.55" x14ac:dyDescent="0.3">
      <c r="A16" s="26"/>
      <c r="B16" s="42"/>
      <c r="C16" s="42" t="s">
        <v>13</v>
      </c>
      <c r="D16" s="97">
        <f>D15/(D9-D10)</f>
        <v>306000</v>
      </c>
      <c r="E16" s="32"/>
      <c r="F16" s="32"/>
      <c r="G16" s="32"/>
      <c r="H16" s="32"/>
      <c r="I16" s="41"/>
      <c r="J16" s="41"/>
      <c r="K16" s="42"/>
      <c r="L16" s="44"/>
    </row>
    <row r="17" spans="1:12" ht="17.55" x14ac:dyDescent="0.3">
      <c r="A17" s="45"/>
      <c r="B17" s="41"/>
      <c r="C17" s="50" t="s">
        <v>14</v>
      </c>
      <c r="D17" s="96">
        <f>D16-D11</f>
        <v>301000</v>
      </c>
      <c r="E17" s="41"/>
      <c r="F17" s="41"/>
      <c r="G17" s="32"/>
      <c r="H17" s="41"/>
      <c r="I17" s="41"/>
      <c r="J17" s="41"/>
      <c r="K17" s="41"/>
      <c r="L17" s="44"/>
    </row>
    <row r="18" spans="1:12" s="34" customFormat="1" ht="13.15" thickBot="1" x14ac:dyDescent="0.25">
      <c r="A18" s="47"/>
      <c r="B18" s="48"/>
      <c r="C18" s="48"/>
      <c r="D18" s="48"/>
      <c r="E18" s="48"/>
      <c r="F18" s="48"/>
      <c r="G18" s="48"/>
      <c r="H18" s="48"/>
      <c r="I18" s="48"/>
      <c r="J18" s="48"/>
      <c r="K18" s="48"/>
      <c r="L18" s="49"/>
    </row>
    <row r="19" spans="1:12" s="34" customFormat="1" ht="13.15" thickTop="1" x14ac:dyDescent="0.2"/>
    <row r="20" spans="1:12" s="34" customFormat="1" x14ac:dyDescent="0.2"/>
    <row r="21" spans="1:12" s="34" customFormat="1" x14ac:dyDescent="0.2"/>
    <row r="22" spans="1:12" s="34" customFormat="1" x14ac:dyDescent="0.2"/>
    <row r="23" spans="1:12" s="34" customFormat="1" x14ac:dyDescent="0.2"/>
    <row r="24" spans="1:12" s="34" customFormat="1" x14ac:dyDescent="0.2"/>
    <row r="25" spans="1:12" s="34" customFormat="1" x14ac:dyDescent="0.2"/>
    <row r="26" spans="1:12" s="34" customFormat="1" x14ac:dyDescent="0.2"/>
    <row r="27" spans="1:12" s="34" customFormat="1" x14ac:dyDescent="0.2"/>
    <row r="28" spans="1:12" s="34" customFormat="1" x14ac:dyDescent="0.2"/>
    <row r="29" spans="1:12" s="34" customFormat="1" x14ac:dyDescent="0.2"/>
    <row r="30" spans="1:12" s="34" customFormat="1" x14ac:dyDescent="0.2"/>
    <row r="31" spans="1:12" s="34" customFormat="1" x14ac:dyDescent="0.2"/>
    <row r="32" spans="1:12" s="34" customFormat="1" x14ac:dyDescent="0.2"/>
    <row r="33" s="34" customFormat="1" x14ac:dyDescent="0.2"/>
    <row r="34" s="34" customFormat="1" x14ac:dyDescent="0.2"/>
    <row r="35" s="34" customFormat="1" x14ac:dyDescent="0.2"/>
    <row r="36" s="34" customFormat="1" x14ac:dyDescent="0.2"/>
    <row r="37" s="34" customFormat="1" x14ac:dyDescent="0.2"/>
    <row r="38" s="34" customFormat="1" x14ac:dyDescent="0.2"/>
    <row r="39" s="34" customFormat="1" x14ac:dyDescent="0.2"/>
    <row r="40" s="34" customFormat="1" x14ac:dyDescent="0.2"/>
    <row r="41" s="34" customFormat="1" x14ac:dyDescent="0.2"/>
    <row r="42" s="34" customFormat="1" x14ac:dyDescent="0.2"/>
    <row r="43" s="34" customFormat="1" x14ac:dyDescent="0.2"/>
    <row r="44" s="34" customFormat="1" x14ac:dyDescent="0.2"/>
    <row r="45" s="34" customFormat="1" x14ac:dyDescent="0.2"/>
    <row r="46" s="34" customFormat="1" x14ac:dyDescent="0.2"/>
    <row r="47" s="34" customFormat="1" x14ac:dyDescent="0.2"/>
    <row r="48" s="34" customFormat="1" x14ac:dyDescent="0.2"/>
    <row r="49" s="34" customFormat="1" x14ac:dyDescent="0.2"/>
    <row r="50" s="34" customFormat="1" x14ac:dyDescent="0.2"/>
    <row r="51" s="34" customFormat="1" x14ac:dyDescent="0.2"/>
    <row r="52" s="34" customFormat="1" x14ac:dyDescent="0.2"/>
    <row r="53" s="34" customFormat="1" x14ac:dyDescent="0.2"/>
    <row r="54" s="34" customFormat="1" x14ac:dyDescent="0.2"/>
    <row r="55" s="34" customFormat="1" x14ac:dyDescent="0.2"/>
    <row r="56" s="34" customFormat="1" x14ac:dyDescent="0.2"/>
    <row r="57" s="34" customFormat="1" x14ac:dyDescent="0.2"/>
    <row r="58" s="34" customFormat="1" x14ac:dyDescent="0.2"/>
    <row r="59" s="34" customFormat="1" x14ac:dyDescent="0.2"/>
    <row r="60" s="34" customFormat="1" x14ac:dyDescent="0.2"/>
    <row r="61" s="34" customFormat="1" x14ac:dyDescent="0.2"/>
    <row r="62" s="34" customFormat="1" x14ac:dyDescent="0.2"/>
    <row r="63" s="34" customFormat="1" x14ac:dyDescent="0.2"/>
    <row r="64" s="34" customFormat="1" x14ac:dyDescent="0.2"/>
    <row r="65" s="34" customFormat="1" x14ac:dyDescent="0.2"/>
    <row r="66" s="34" customFormat="1" x14ac:dyDescent="0.2"/>
    <row r="67" s="34" customFormat="1" x14ac:dyDescent="0.2"/>
    <row r="68" s="34" customFormat="1" x14ac:dyDescent="0.2"/>
    <row r="69" s="34" customFormat="1" x14ac:dyDescent="0.2"/>
    <row r="70" s="34" customFormat="1" x14ac:dyDescent="0.2"/>
    <row r="71" s="34" customFormat="1" x14ac:dyDescent="0.2"/>
    <row r="72" s="34" customFormat="1" x14ac:dyDescent="0.2"/>
    <row r="73" s="34" customFormat="1" x14ac:dyDescent="0.2"/>
    <row r="74" s="34" customFormat="1" x14ac:dyDescent="0.2"/>
    <row r="75" s="34" customFormat="1" x14ac:dyDescent="0.2"/>
    <row r="76" s="34" customFormat="1" x14ac:dyDescent="0.2"/>
    <row r="77" s="34" customFormat="1" x14ac:dyDescent="0.2"/>
    <row r="78" s="34" customFormat="1" x14ac:dyDescent="0.2"/>
    <row r="79" s="34" customFormat="1" x14ac:dyDescent="0.2"/>
    <row r="80" s="34" customFormat="1" x14ac:dyDescent="0.2"/>
    <row r="81" s="34" customFormat="1" x14ac:dyDescent="0.2"/>
    <row r="82" s="34" customFormat="1" x14ac:dyDescent="0.2"/>
    <row r="83" s="34" customFormat="1" x14ac:dyDescent="0.2"/>
    <row r="84" s="34" customFormat="1" x14ac:dyDescent="0.2"/>
    <row r="85" s="34" customFormat="1" x14ac:dyDescent="0.2"/>
    <row r="86" s="34" customFormat="1" x14ac:dyDescent="0.2"/>
    <row r="87" s="34" customFormat="1" x14ac:dyDescent="0.2"/>
    <row r="88" s="34" customFormat="1" x14ac:dyDescent="0.2"/>
    <row r="89" s="34" customFormat="1" x14ac:dyDescent="0.2"/>
    <row r="90" s="34" customFormat="1" x14ac:dyDescent="0.2"/>
    <row r="91" s="34" customFormat="1" x14ac:dyDescent="0.2"/>
    <row r="92" s="34" customFormat="1" x14ac:dyDescent="0.2"/>
    <row r="93" s="34" customFormat="1" x14ac:dyDescent="0.2"/>
    <row r="94" s="34" customFormat="1" x14ac:dyDescent="0.2"/>
    <row r="95" s="34" customFormat="1" x14ac:dyDescent="0.2"/>
    <row r="96" s="34" customFormat="1" x14ac:dyDescent="0.2"/>
    <row r="97" s="34" customFormat="1" x14ac:dyDescent="0.2"/>
    <row r="98" s="34" customFormat="1" x14ac:dyDescent="0.2"/>
    <row r="99" s="34" customFormat="1" x14ac:dyDescent="0.2"/>
    <row r="100" s="34" customFormat="1" x14ac:dyDescent="0.2"/>
    <row r="101" s="34" customFormat="1" x14ac:dyDescent="0.2"/>
    <row r="102" s="34" customFormat="1" x14ac:dyDescent="0.2"/>
    <row r="103" s="34" customFormat="1" x14ac:dyDescent="0.2"/>
    <row r="104" s="34" customFormat="1" x14ac:dyDescent="0.2"/>
    <row r="105" s="34" customFormat="1" x14ac:dyDescent="0.2"/>
    <row r="106" s="34" customFormat="1" x14ac:dyDescent="0.2"/>
    <row r="107" s="34" customFormat="1" x14ac:dyDescent="0.2"/>
    <row r="108" s="34" customFormat="1" x14ac:dyDescent="0.2"/>
    <row r="109" s="34" customFormat="1" x14ac:dyDescent="0.2"/>
    <row r="110" s="34" customFormat="1" x14ac:dyDescent="0.2"/>
    <row r="111" s="34" customFormat="1" x14ac:dyDescent="0.2"/>
    <row r="112" s="34" customFormat="1" x14ac:dyDescent="0.2"/>
    <row r="113" s="34" customFormat="1" x14ac:dyDescent="0.2"/>
    <row r="114" s="34" customFormat="1" x14ac:dyDescent="0.2"/>
    <row r="115" s="34" customFormat="1" x14ac:dyDescent="0.2"/>
    <row r="116" s="34" customFormat="1" x14ac:dyDescent="0.2"/>
    <row r="117" s="34" customFormat="1" x14ac:dyDescent="0.2"/>
    <row r="118" s="34" customFormat="1" x14ac:dyDescent="0.2"/>
    <row r="119" s="34" customFormat="1" x14ac:dyDescent="0.2"/>
    <row r="120" s="34" customFormat="1" x14ac:dyDescent="0.2"/>
    <row r="121" s="34" customFormat="1" x14ac:dyDescent="0.2"/>
    <row r="122" s="34" customFormat="1" x14ac:dyDescent="0.2"/>
    <row r="123" s="34" customFormat="1" x14ac:dyDescent="0.2"/>
    <row r="124" s="34" customFormat="1" x14ac:dyDescent="0.2"/>
    <row r="125" s="34" customFormat="1" x14ac:dyDescent="0.2"/>
    <row r="126" s="34" customFormat="1" x14ac:dyDescent="0.2"/>
    <row r="127" s="34" customFormat="1" x14ac:dyDescent="0.2"/>
    <row r="128" s="34" customFormat="1" x14ac:dyDescent="0.2"/>
    <row r="129" s="34" customFormat="1" x14ac:dyDescent="0.2"/>
    <row r="130" s="34" customFormat="1" x14ac:dyDescent="0.2"/>
    <row r="131" s="34" customFormat="1" x14ac:dyDescent="0.2"/>
    <row r="132" s="34" customFormat="1" x14ac:dyDescent="0.2"/>
    <row r="133" s="34" customFormat="1" x14ac:dyDescent="0.2"/>
    <row r="134" s="34" customFormat="1" x14ac:dyDescent="0.2"/>
    <row r="135" s="34" customFormat="1" x14ac:dyDescent="0.2"/>
    <row r="136" s="34" customFormat="1" x14ac:dyDescent="0.2"/>
    <row r="137" s="34" customFormat="1" x14ac:dyDescent="0.2"/>
    <row r="138" s="34" customFormat="1" x14ac:dyDescent="0.2"/>
    <row r="139" s="34" customFormat="1" x14ac:dyDescent="0.2"/>
    <row r="140" s="34" customFormat="1" x14ac:dyDescent="0.2"/>
    <row r="141" s="34" customFormat="1" x14ac:dyDescent="0.2"/>
    <row r="142" s="34" customFormat="1" x14ac:dyDescent="0.2"/>
    <row r="143" s="34" customFormat="1" x14ac:dyDescent="0.2"/>
    <row r="144" s="34" customFormat="1" x14ac:dyDescent="0.2"/>
    <row r="145" s="34" customFormat="1" x14ac:dyDescent="0.2"/>
    <row r="146" s="34" customFormat="1" x14ac:dyDescent="0.2"/>
    <row r="147" s="34" customFormat="1" x14ac:dyDescent="0.2"/>
    <row r="148" s="34" customFormat="1" x14ac:dyDescent="0.2"/>
    <row r="149" s="34" customFormat="1" x14ac:dyDescent="0.2"/>
    <row r="150" s="34" customFormat="1" x14ac:dyDescent="0.2"/>
    <row r="151" s="34" customFormat="1" x14ac:dyDescent="0.2"/>
    <row r="152" s="34" customFormat="1" x14ac:dyDescent="0.2"/>
    <row r="153" s="34" customFormat="1" x14ac:dyDescent="0.2"/>
    <row r="154" s="34" customFormat="1" x14ac:dyDescent="0.2"/>
    <row r="155" s="34" customFormat="1" x14ac:dyDescent="0.2"/>
    <row r="156" s="34" customFormat="1" x14ac:dyDescent="0.2"/>
    <row r="157" s="34" customFormat="1" x14ac:dyDescent="0.2"/>
    <row r="158" s="34" customFormat="1" x14ac:dyDescent="0.2"/>
    <row r="159" s="34" customFormat="1" x14ac:dyDescent="0.2"/>
    <row r="160" s="34" customFormat="1" x14ac:dyDescent="0.2"/>
    <row r="161" s="34" customFormat="1" x14ac:dyDescent="0.2"/>
    <row r="162" s="34" customFormat="1" x14ac:dyDescent="0.2"/>
    <row r="163" s="34" customFormat="1" x14ac:dyDescent="0.2"/>
    <row r="164" s="34" customFormat="1" x14ac:dyDescent="0.2"/>
    <row r="165" s="34" customFormat="1" x14ac:dyDescent="0.2"/>
    <row r="166" s="34" customFormat="1" x14ac:dyDescent="0.2"/>
    <row r="167" s="34" customFormat="1" x14ac:dyDescent="0.2"/>
    <row r="168" s="34" customFormat="1" x14ac:dyDescent="0.2"/>
    <row r="169" s="34" customFormat="1" x14ac:dyDescent="0.2"/>
    <row r="170" s="34" customFormat="1" x14ac:dyDescent="0.2"/>
    <row r="171" s="34" customFormat="1" x14ac:dyDescent="0.2"/>
    <row r="172" s="34" customFormat="1" x14ac:dyDescent="0.2"/>
    <row r="173" s="34" customFormat="1" x14ac:dyDescent="0.2"/>
    <row r="174" s="34" customFormat="1" x14ac:dyDescent="0.2"/>
    <row r="175" s="34" customFormat="1" x14ac:dyDescent="0.2"/>
    <row r="176" s="34" customFormat="1" x14ac:dyDescent="0.2"/>
    <row r="177" s="34" customFormat="1" x14ac:dyDescent="0.2"/>
    <row r="178" s="34" customFormat="1" x14ac:dyDescent="0.2"/>
    <row r="179" s="34" customFormat="1" x14ac:dyDescent="0.2"/>
    <row r="180" s="34" customFormat="1" x14ac:dyDescent="0.2"/>
    <row r="181" s="34" customFormat="1" x14ac:dyDescent="0.2"/>
    <row r="182" s="34" customFormat="1" x14ac:dyDescent="0.2"/>
    <row r="183" s="34" customFormat="1" x14ac:dyDescent="0.2"/>
    <row r="184" s="34" customFormat="1" x14ac:dyDescent="0.2"/>
    <row r="185" s="34" customFormat="1" x14ac:dyDescent="0.2"/>
    <row r="186" s="34" customFormat="1" x14ac:dyDescent="0.2"/>
    <row r="187" s="34" customFormat="1" x14ac:dyDescent="0.2"/>
    <row r="188" s="34" customFormat="1" x14ac:dyDescent="0.2"/>
    <row r="189" s="34" customFormat="1" x14ac:dyDescent="0.2"/>
    <row r="190" s="34" customFormat="1" x14ac:dyDescent="0.2"/>
    <row r="191" s="34" customFormat="1" x14ac:dyDescent="0.2"/>
    <row r="192" s="34" customFormat="1" x14ac:dyDescent="0.2"/>
    <row r="193" s="34" customFormat="1" x14ac:dyDescent="0.2"/>
    <row r="194" s="34" customFormat="1" x14ac:dyDescent="0.2"/>
    <row r="195" s="34" customFormat="1" x14ac:dyDescent="0.2"/>
    <row r="196" s="34" customFormat="1" x14ac:dyDescent="0.2"/>
    <row r="197" s="34" customFormat="1" x14ac:dyDescent="0.2"/>
    <row r="198" s="34" customFormat="1" x14ac:dyDescent="0.2"/>
    <row r="199" s="34" customFormat="1" x14ac:dyDescent="0.2"/>
    <row r="200" s="34" customFormat="1" x14ac:dyDescent="0.2"/>
    <row r="201" s="34" customFormat="1" x14ac:dyDescent="0.2"/>
    <row r="202" s="34" customFormat="1" x14ac:dyDescent="0.2"/>
    <row r="203" s="34" customFormat="1" x14ac:dyDescent="0.2"/>
    <row r="204" s="34" customFormat="1" x14ac:dyDescent="0.2"/>
    <row r="205" s="34" customFormat="1" x14ac:dyDescent="0.2"/>
    <row r="206" s="34" customFormat="1" x14ac:dyDescent="0.2"/>
    <row r="207" s="34" customFormat="1" x14ac:dyDescent="0.2"/>
    <row r="208" s="34" customFormat="1" x14ac:dyDescent="0.2"/>
    <row r="209" s="34" customFormat="1" x14ac:dyDescent="0.2"/>
    <row r="210" s="34" customFormat="1" x14ac:dyDescent="0.2"/>
    <row r="211" s="34" customFormat="1" x14ac:dyDescent="0.2"/>
    <row r="212" s="34" customFormat="1" x14ac:dyDescent="0.2"/>
    <row r="213" s="34" customFormat="1" x14ac:dyDescent="0.2"/>
    <row r="214" s="34" customFormat="1" x14ac:dyDescent="0.2"/>
    <row r="215" s="34" customFormat="1" x14ac:dyDescent="0.2"/>
    <row r="216" s="34" customFormat="1" x14ac:dyDescent="0.2"/>
    <row r="217" s="34" customFormat="1" x14ac:dyDescent="0.2"/>
    <row r="218" s="34" customFormat="1" x14ac:dyDescent="0.2"/>
    <row r="219" s="34" customFormat="1" x14ac:dyDescent="0.2"/>
    <row r="220" s="34" customFormat="1" x14ac:dyDescent="0.2"/>
    <row r="221" s="34" customFormat="1" x14ac:dyDescent="0.2"/>
    <row r="222" s="34" customFormat="1" x14ac:dyDescent="0.2"/>
    <row r="223" s="34" customFormat="1" x14ac:dyDescent="0.2"/>
    <row r="224" s="34" customFormat="1" x14ac:dyDescent="0.2"/>
    <row r="225" s="34" customFormat="1" x14ac:dyDescent="0.2"/>
    <row r="226" s="34" customFormat="1" x14ac:dyDescent="0.2"/>
    <row r="227" s="34" customFormat="1" x14ac:dyDescent="0.2"/>
    <row r="228" s="34" customFormat="1" x14ac:dyDescent="0.2"/>
    <row r="229" s="34" customFormat="1" x14ac:dyDescent="0.2"/>
    <row r="230" s="34" customFormat="1" x14ac:dyDescent="0.2"/>
    <row r="231" s="34" customFormat="1" x14ac:dyDescent="0.2"/>
    <row r="232" s="34" customFormat="1" x14ac:dyDescent="0.2"/>
    <row r="233" s="34" customFormat="1" x14ac:dyDescent="0.2"/>
    <row r="234" s="34" customFormat="1" x14ac:dyDescent="0.2"/>
    <row r="235" s="34" customFormat="1" x14ac:dyDescent="0.2"/>
    <row r="236" s="34" customFormat="1" x14ac:dyDescent="0.2"/>
    <row r="237" s="34" customFormat="1" x14ac:dyDescent="0.2"/>
    <row r="238" s="34" customFormat="1" x14ac:dyDescent="0.2"/>
    <row r="239" s="34" customFormat="1" x14ac:dyDescent="0.2"/>
    <row r="240" s="34" customFormat="1" x14ac:dyDescent="0.2"/>
    <row r="241" s="34" customFormat="1" x14ac:dyDescent="0.2"/>
    <row r="242" s="34" customFormat="1" x14ac:dyDescent="0.2"/>
    <row r="243" s="34" customFormat="1" x14ac:dyDescent="0.2"/>
    <row r="244" s="34" customFormat="1" x14ac:dyDescent="0.2"/>
    <row r="245" s="34" customFormat="1" x14ac:dyDescent="0.2"/>
    <row r="246" s="34" customFormat="1" x14ac:dyDescent="0.2"/>
    <row r="247" s="34" customFormat="1" x14ac:dyDescent="0.2"/>
    <row r="248" s="34" customFormat="1" x14ac:dyDescent="0.2"/>
    <row r="249" s="34" customFormat="1" x14ac:dyDescent="0.2"/>
    <row r="250" s="34" customFormat="1" x14ac:dyDescent="0.2"/>
    <row r="251" s="34" customFormat="1" x14ac:dyDescent="0.2"/>
    <row r="252" s="34" customFormat="1" x14ac:dyDescent="0.2"/>
    <row r="253" s="34" customFormat="1" x14ac:dyDescent="0.2"/>
    <row r="254" s="34" customFormat="1" x14ac:dyDescent="0.2"/>
    <row r="255" s="34" customFormat="1" x14ac:dyDescent="0.2"/>
    <row r="256" s="34" customFormat="1" x14ac:dyDescent="0.2"/>
    <row r="257" s="34" customFormat="1" x14ac:dyDescent="0.2"/>
    <row r="258" s="34" customFormat="1" x14ac:dyDescent="0.2"/>
    <row r="259" s="34" customFormat="1" x14ac:dyDescent="0.2"/>
    <row r="260" s="34" customFormat="1" x14ac:dyDescent="0.2"/>
    <row r="261" s="34" customFormat="1" x14ac:dyDescent="0.2"/>
    <row r="262" s="34" customFormat="1" x14ac:dyDescent="0.2"/>
    <row r="263" s="34" customFormat="1" x14ac:dyDescent="0.2"/>
    <row r="264" s="34" customFormat="1" x14ac:dyDescent="0.2"/>
    <row r="265" s="34" customFormat="1" x14ac:dyDescent="0.2"/>
    <row r="266" s="34" customFormat="1" x14ac:dyDescent="0.2"/>
    <row r="267" s="34" customFormat="1" x14ac:dyDescent="0.2"/>
    <row r="268" s="34" customFormat="1" x14ac:dyDescent="0.2"/>
    <row r="269" s="34" customFormat="1" x14ac:dyDescent="0.2"/>
    <row r="270" s="34" customFormat="1" x14ac:dyDescent="0.2"/>
    <row r="271" s="34" customFormat="1" x14ac:dyDescent="0.2"/>
    <row r="272" s="34" customFormat="1" x14ac:dyDescent="0.2"/>
    <row r="273" s="34" customFormat="1" x14ac:dyDescent="0.2"/>
    <row r="274" s="34" customFormat="1" x14ac:dyDescent="0.2"/>
    <row r="275" s="34" customFormat="1" x14ac:dyDescent="0.2"/>
    <row r="276" s="34" customFormat="1" x14ac:dyDescent="0.2"/>
    <row r="277" s="34" customFormat="1" x14ac:dyDescent="0.2"/>
    <row r="278" s="34" customFormat="1" x14ac:dyDescent="0.2"/>
    <row r="279" s="34" customFormat="1" x14ac:dyDescent="0.2"/>
    <row r="280" s="34" customFormat="1" x14ac:dyDescent="0.2"/>
    <row r="281" s="34" customFormat="1" x14ac:dyDescent="0.2"/>
    <row r="282" s="34" customFormat="1" x14ac:dyDescent="0.2"/>
    <row r="283" s="34" customFormat="1" x14ac:dyDescent="0.2"/>
    <row r="284" s="34" customFormat="1" x14ac:dyDescent="0.2"/>
    <row r="285" s="34" customFormat="1" x14ac:dyDescent="0.2"/>
    <row r="286" s="34" customFormat="1" x14ac:dyDescent="0.2"/>
    <row r="287" s="34" customFormat="1" x14ac:dyDescent="0.2"/>
    <row r="288" s="34" customFormat="1" x14ac:dyDescent="0.2"/>
    <row r="289" s="34" customFormat="1" x14ac:dyDescent="0.2"/>
    <row r="290" s="34" customFormat="1" x14ac:dyDescent="0.2"/>
    <row r="291" s="34" customFormat="1" x14ac:dyDescent="0.2"/>
    <row r="292" s="34" customFormat="1" x14ac:dyDescent="0.2"/>
    <row r="293" s="34" customFormat="1" x14ac:dyDescent="0.2"/>
    <row r="294" s="34" customFormat="1" x14ac:dyDescent="0.2"/>
    <row r="295" s="34" customFormat="1" x14ac:dyDescent="0.2"/>
    <row r="296" s="34" customFormat="1" x14ac:dyDescent="0.2"/>
    <row r="297" s="34" customFormat="1" x14ac:dyDescent="0.2"/>
    <row r="298" s="34" customFormat="1" x14ac:dyDescent="0.2"/>
    <row r="299" s="34" customFormat="1" x14ac:dyDescent="0.2"/>
    <row r="300" s="34" customFormat="1" x14ac:dyDescent="0.2"/>
    <row r="301" s="34" customFormat="1" x14ac:dyDescent="0.2"/>
    <row r="302" s="34" customFormat="1" x14ac:dyDescent="0.2"/>
    <row r="303" s="34" customFormat="1" x14ac:dyDescent="0.2"/>
    <row r="304" s="34" customFormat="1" x14ac:dyDescent="0.2"/>
    <row r="305" s="34" customFormat="1" x14ac:dyDescent="0.2"/>
    <row r="306" s="34" customFormat="1" x14ac:dyDescent="0.2"/>
    <row r="307" s="34" customFormat="1" x14ac:dyDescent="0.2"/>
    <row r="308" s="34" customFormat="1" x14ac:dyDescent="0.2"/>
    <row r="309" s="34" customFormat="1" x14ac:dyDescent="0.2"/>
    <row r="310" s="34" customFormat="1" x14ac:dyDescent="0.2"/>
    <row r="311" s="34" customFormat="1" x14ac:dyDescent="0.2"/>
    <row r="312" s="34" customFormat="1" x14ac:dyDescent="0.2"/>
    <row r="313" s="34" customFormat="1" x14ac:dyDescent="0.2"/>
    <row r="314" s="34" customFormat="1" x14ac:dyDescent="0.2"/>
    <row r="315" s="34" customFormat="1" x14ac:dyDescent="0.2"/>
    <row r="316" s="34" customFormat="1" x14ac:dyDescent="0.2"/>
    <row r="317" s="34" customFormat="1" x14ac:dyDescent="0.2"/>
    <row r="318" s="34" customFormat="1" x14ac:dyDescent="0.2"/>
    <row r="319" s="34" customFormat="1" x14ac:dyDescent="0.2"/>
    <row r="320" s="34" customFormat="1" x14ac:dyDescent="0.2"/>
    <row r="321" s="34" customFormat="1" x14ac:dyDescent="0.2"/>
    <row r="322" s="34" customFormat="1" x14ac:dyDescent="0.2"/>
    <row r="323" s="34" customFormat="1" x14ac:dyDescent="0.2"/>
    <row r="324" s="34" customFormat="1" x14ac:dyDescent="0.2"/>
    <row r="325" s="34" customFormat="1" x14ac:dyDescent="0.2"/>
    <row r="326" s="34" customFormat="1" x14ac:dyDescent="0.2"/>
    <row r="327" s="34" customFormat="1" x14ac:dyDescent="0.2"/>
    <row r="328" s="34" customFormat="1" x14ac:dyDescent="0.2"/>
    <row r="329" s="34" customFormat="1" x14ac:dyDescent="0.2"/>
    <row r="330" s="34" customFormat="1" x14ac:dyDescent="0.2"/>
    <row r="331" s="34" customFormat="1" x14ac:dyDescent="0.2"/>
    <row r="332" s="34" customFormat="1" x14ac:dyDescent="0.2"/>
    <row r="333" s="34" customFormat="1" x14ac:dyDescent="0.2"/>
    <row r="334" s="34" customFormat="1" x14ac:dyDescent="0.2"/>
    <row r="335" s="34" customFormat="1" x14ac:dyDescent="0.2"/>
    <row r="336" s="34" customFormat="1" x14ac:dyDescent="0.2"/>
    <row r="337" s="34" customFormat="1" x14ac:dyDescent="0.2"/>
    <row r="338" s="34" customFormat="1" x14ac:dyDescent="0.2"/>
    <row r="339" s="34" customFormat="1" x14ac:dyDescent="0.2"/>
    <row r="340" s="34" customFormat="1" x14ac:dyDescent="0.2"/>
    <row r="341" s="34" customFormat="1" x14ac:dyDescent="0.2"/>
    <row r="342" s="34" customFormat="1" x14ac:dyDescent="0.2"/>
    <row r="343" s="34" customFormat="1" x14ac:dyDescent="0.2"/>
    <row r="344" s="34" customFormat="1" x14ac:dyDescent="0.2"/>
    <row r="345" s="34" customFormat="1" x14ac:dyDescent="0.2"/>
    <row r="346" s="34" customFormat="1" x14ac:dyDescent="0.2"/>
    <row r="347" s="34" customFormat="1" x14ac:dyDescent="0.2"/>
    <row r="348" s="34" customFormat="1" x14ac:dyDescent="0.2"/>
    <row r="349" s="34" customFormat="1" x14ac:dyDescent="0.2"/>
    <row r="350" s="34" customFormat="1" x14ac:dyDescent="0.2"/>
    <row r="351" s="34" customFormat="1" x14ac:dyDescent="0.2"/>
    <row r="352" s="34" customFormat="1" x14ac:dyDescent="0.2"/>
    <row r="353" s="34" customFormat="1" x14ac:dyDescent="0.2"/>
    <row r="354" s="34" customFormat="1" x14ac:dyDescent="0.2"/>
    <row r="355" s="34" customFormat="1" x14ac:dyDescent="0.2"/>
    <row r="356" s="34" customFormat="1" x14ac:dyDescent="0.2"/>
    <row r="357" s="34" customFormat="1" x14ac:dyDescent="0.2"/>
    <row r="358" s="34" customFormat="1" x14ac:dyDescent="0.2"/>
    <row r="359" s="34" customFormat="1" x14ac:dyDescent="0.2"/>
    <row r="360" s="34" customFormat="1" x14ac:dyDescent="0.2"/>
    <row r="361" s="34" customFormat="1" x14ac:dyDescent="0.2"/>
    <row r="362" s="34" customFormat="1" x14ac:dyDescent="0.2"/>
    <row r="363" s="34" customFormat="1" x14ac:dyDescent="0.2"/>
    <row r="364" s="34" customFormat="1" x14ac:dyDescent="0.2"/>
    <row r="365" s="34" customFormat="1" x14ac:dyDescent="0.2"/>
    <row r="366" s="34" customFormat="1" x14ac:dyDescent="0.2"/>
    <row r="367" s="34" customFormat="1" x14ac:dyDescent="0.2"/>
    <row r="368" s="34" customFormat="1" x14ac:dyDescent="0.2"/>
    <row r="369" s="34" customFormat="1" x14ac:dyDescent="0.2"/>
    <row r="370" s="34" customFormat="1" x14ac:dyDescent="0.2"/>
    <row r="371" s="34" customFormat="1" x14ac:dyDescent="0.2"/>
    <row r="372" s="34" customFormat="1" x14ac:dyDescent="0.2"/>
    <row r="373" s="34" customFormat="1" x14ac:dyDescent="0.2"/>
    <row r="374" s="34" customFormat="1" x14ac:dyDescent="0.2"/>
    <row r="375" s="34" customFormat="1" x14ac:dyDescent="0.2"/>
    <row r="376" s="34" customFormat="1" x14ac:dyDescent="0.2"/>
    <row r="377" s="34" customFormat="1" x14ac:dyDescent="0.2"/>
    <row r="378" s="34" customFormat="1" x14ac:dyDescent="0.2"/>
    <row r="379" s="34" customFormat="1" x14ac:dyDescent="0.2"/>
    <row r="380" s="34" customFormat="1" x14ac:dyDescent="0.2"/>
    <row r="381" s="34" customFormat="1" x14ac:dyDescent="0.2"/>
    <row r="382" s="34" customFormat="1" x14ac:dyDescent="0.2"/>
    <row r="383" s="34" customFormat="1" x14ac:dyDescent="0.2"/>
    <row r="384" s="34" customFormat="1" x14ac:dyDescent="0.2"/>
    <row r="385" s="34" customFormat="1" x14ac:dyDescent="0.2"/>
    <row r="386" s="34" customFormat="1" x14ac:dyDescent="0.2"/>
    <row r="387" s="34" customFormat="1" x14ac:dyDescent="0.2"/>
    <row r="388" s="34" customFormat="1" x14ac:dyDescent="0.2"/>
    <row r="389" s="34" customFormat="1" x14ac:dyDescent="0.2"/>
    <row r="390" s="34" customFormat="1" x14ac:dyDescent="0.2"/>
    <row r="391" s="34" customFormat="1" x14ac:dyDescent="0.2"/>
    <row r="392" s="34" customFormat="1" x14ac:dyDescent="0.2"/>
    <row r="393" s="34" customFormat="1" x14ac:dyDescent="0.2"/>
    <row r="394" s="34" customFormat="1" x14ac:dyDescent="0.2"/>
    <row r="395" s="34" customFormat="1" x14ac:dyDescent="0.2"/>
    <row r="396" s="34" customFormat="1" x14ac:dyDescent="0.2"/>
    <row r="397" s="34" customFormat="1" x14ac:dyDescent="0.2"/>
    <row r="398" s="34" customFormat="1" x14ac:dyDescent="0.2"/>
    <row r="399" s="34" customFormat="1" x14ac:dyDescent="0.2"/>
    <row r="400" s="34" customFormat="1" x14ac:dyDescent="0.2"/>
    <row r="401" s="34" customFormat="1" x14ac:dyDescent="0.2"/>
    <row r="402" s="34" customFormat="1" x14ac:dyDescent="0.2"/>
    <row r="403" s="34" customFormat="1" x14ac:dyDescent="0.2"/>
    <row r="404" s="34" customFormat="1" x14ac:dyDescent="0.2"/>
    <row r="405" s="34" customFormat="1" x14ac:dyDescent="0.2"/>
    <row r="406" s="34" customFormat="1" x14ac:dyDescent="0.2"/>
    <row r="407" s="34" customFormat="1" x14ac:dyDescent="0.2"/>
    <row r="408" s="34" customFormat="1" x14ac:dyDescent="0.2"/>
    <row r="409" s="34" customFormat="1" x14ac:dyDescent="0.2"/>
    <row r="410" s="34" customFormat="1" x14ac:dyDescent="0.2"/>
    <row r="411" s="34" customFormat="1" x14ac:dyDescent="0.2"/>
    <row r="412" s="34" customFormat="1" x14ac:dyDescent="0.2"/>
    <row r="413" s="34" customFormat="1" x14ac:dyDescent="0.2"/>
    <row r="414" s="34" customFormat="1" x14ac:dyDescent="0.2"/>
    <row r="415" s="34" customFormat="1" x14ac:dyDescent="0.2"/>
    <row r="416" s="34" customFormat="1" x14ac:dyDescent="0.2"/>
    <row r="417" s="34" customFormat="1" x14ac:dyDescent="0.2"/>
    <row r="418" s="34" customFormat="1" x14ac:dyDescent="0.2"/>
    <row r="419" s="34" customFormat="1" x14ac:dyDescent="0.2"/>
    <row r="420" s="34" customFormat="1" x14ac:dyDescent="0.2"/>
    <row r="421" s="34" customFormat="1" x14ac:dyDescent="0.2"/>
    <row r="422" s="34" customFormat="1" x14ac:dyDescent="0.2"/>
    <row r="423" s="34" customFormat="1" x14ac:dyDescent="0.2"/>
    <row r="424" s="34" customFormat="1" x14ac:dyDescent="0.2"/>
    <row r="425" s="34" customFormat="1" x14ac:dyDescent="0.2"/>
    <row r="426" s="34" customFormat="1" x14ac:dyDescent="0.2"/>
    <row r="427" s="34" customFormat="1" x14ac:dyDescent="0.2"/>
    <row r="428" s="34" customFormat="1" x14ac:dyDescent="0.2"/>
    <row r="429" s="34" customFormat="1" x14ac:dyDescent="0.2"/>
    <row r="430" s="34" customFormat="1" x14ac:dyDescent="0.2"/>
    <row r="431" s="34" customFormat="1" x14ac:dyDescent="0.2"/>
    <row r="432" s="34" customFormat="1" x14ac:dyDescent="0.2"/>
    <row r="433" s="34" customFormat="1" x14ac:dyDescent="0.2"/>
    <row r="434" s="34" customFormat="1" x14ac:dyDescent="0.2"/>
    <row r="435" s="34" customFormat="1" x14ac:dyDescent="0.2"/>
    <row r="436" s="34" customFormat="1" x14ac:dyDescent="0.2"/>
    <row r="437" s="34" customFormat="1" x14ac:dyDescent="0.2"/>
    <row r="438" s="34" customFormat="1" x14ac:dyDescent="0.2"/>
    <row r="439" s="34" customFormat="1" x14ac:dyDescent="0.2"/>
    <row r="440" s="34" customFormat="1" x14ac:dyDescent="0.2"/>
    <row r="441" s="34" customFormat="1" x14ac:dyDescent="0.2"/>
    <row r="442" s="34" customFormat="1" x14ac:dyDescent="0.2"/>
    <row r="443" s="34" customFormat="1" x14ac:dyDescent="0.2"/>
    <row r="444" s="34" customFormat="1" x14ac:dyDescent="0.2"/>
    <row r="445" s="34" customFormat="1" x14ac:dyDescent="0.2"/>
    <row r="446" s="34" customFormat="1" x14ac:dyDescent="0.2"/>
    <row r="447" s="34" customFormat="1" x14ac:dyDescent="0.2"/>
    <row r="448" s="34" customFormat="1" x14ac:dyDescent="0.2"/>
    <row r="449" s="34" customFormat="1" x14ac:dyDescent="0.2"/>
    <row r="450" s="34" customFormat="1" x14ac:dyDescent="0.2"/>
    <row r="451" s="34" customFormat="1" x14ac:dyDescent="0.2"/>
    <row r="452" s="34" customFormat="1" x14ac:dyDescent="0.2"/>
    <row r="453" s="34" customFormat="1" x14ac:dyDescent="0.2"/>
    <row r="454" s="34" customFormat="1" x14ac:dyDescent="0.2"/>
    <row r="455" s="34" customFormat="1" x14ac:dyDescent="0.2"/>
    <row r="456" s="34" customFormat="1" x14ac:dyDescent="0.2"/>
    <row r="457" s="34" customFormat="1" x14ac:dyDescent="0.2"/>
    <row r="458" s="34" customFormat="1" x14ac:dyDescent="0.2"/>
    <row r="459" s="34" customFormat="1" x14ac:dyDescent="0.2"/>
    <row r="460" s="34" customFormat="1" x14ac:dyDescent="0.2"/>
    <row r="461" s="34" customFormat="1" x14ac:dyDescent="0.2"/>
    <row r="462" s="34" customFormat="1" x14ac:dyDescent="0.2"/>
    <row r="463" s="34" customFormat="1" x14ac:dyDescent="0.2"/>
    <row r="464" s="34" customFormat="1" x14ac:dyDescent="0.2"/>
    <row r="465" s="34" customFormat="1" x14ac:dyDescent="0.2"/>
    <row r="466" s="34" customFormat="1" x14ac:dyDescent="0.2"/>
    <row r="467" s="34" customFormat="1" x14ac:dyDescent="0.2"/>
    <row r="468" s="34" customFormat="1" x14ac:dyDescent="0.2"/>
    <row r="469" s="34" customFormat="1" x14ac:dyDescent="0.2"/>
    <row r="470" s="34" customFormat="1" x14ac:dyDescent="0.2"/>
    <row r="471" s="34" customFormat="1" x14ac:dyDescent="0.2"/>
    <row r="472" s="34" customFormat="1" x14ac:dyDescent="0.2"/>
    <row r="473" s="34" customFormat="1" x14ac:dyDescent="0.2"/>
    <row r="474" s="34" customFormat="1" x14ac:dyDescent="0.2"/>
    <row r="475" s="34" customFormat="1" x14ac:dyDescent="0.2"/>
    <row r="476" s="34" customFormat="1" x14ac:dyDescent="0.2"/>
    <row r="477" s="34" customFormat="1" x14ac:dyDescent="0.2"/>
    <row r="478" s="34" customFormat="1" x14ac:dyDescent="0.2"/>
    <row r="479" s="34" customFormat="1" x14ac:dyDescent="0.2"/>
    <row r="480" s="34" customFormat="1" x14ac:dyDescent="0.2"/>
    <row r="481" s="34" customFormat="1" x14ac:dyDescent="0.2"/>
    <row r="482" s="34" customFormat="1" x14ac:dyDescent="0.2"/>
    <row r="483" s="34" customFormat="1" x14ac:dyDescent="0.2"/>
    <row r="484" s="34" customFormat="1" x14ac:dyDescent="0.2"/>
    <row r="485" s="34" customFormat="1" x14ac:dyDescent="0.2"/>
    <row r="486" s="34" customFormat="1" x14ac:dyDescent="0.2"/>
    <row r="487" s="34" customFormat="1" x14ac:dyDescent="0.2"/>
    <row r="488" s="34" customFormat="1" x14ac:dyDescent="0.2"/>
    <row r="489" s="34" customFormat="1" x14ac:dyDescent="0.2"/>
    <row r="490" s="34" customFormat="1" x14ac:dyDescent="0.2"/>
    <row r="491" s="34" customFormat="1" x14ac:dyDescent="0.2"/>
    <row r="492" s="34" customFormat="1" x14ac:dyDescent="0.2"/>
    <row r="493" s="34" customFormat="1" x14ac:dyDescent="0.2"/>
    <row r="494" s="34" customFormat="1" x14ac:dyDescent="0.2"/>
    <row r="495" s="34" customFormat="1" x14ac:dyDescent="0.2"/>
    <row r="496" s="34" customFormat="1" x14ac:dyDescent="0.2"/>
    <row r="497" s="34" customFormat="1" x14ac:dyDescent="0.2"/>
    <row r="498" s="34" customFormat="1" x14ac:dyDescent="0.2"/>
    <row r="499" s="34" customFormat="1" x14ac:dyDescent="0.2"/>
    <row r="500" s="34" customFormat="1" x14ac:dyDescent="0.2"/>
    <row r="501" s="34" customFormat="1" x14ac:dyDescent="0.2"/>
    <row r="502" s="34" customFormat="1" x14ac:dyDescent="0.2"/>
    <row r="503" s="34" customFormat="1" x14ac:dyDescent="0.2"/>
    <row r="504" s="34" customFormat="1" x14ac:dyDescent="0.2"/>
    <row r="505" s="34" customFormat="1" x14ac:dyDescent="0.2"/>
    <row r="506" s="34" customFormat="1" x14ac:dyDescent="0.2"/>
    <row r="507" s="34" customFormat="1" x14ac:dyDescent="0.2"/>
    <row r="508" s="34" customFormat="1" x14ac:dyDescent="0.2"/>
    <row r="509" s="34" customFormat="1" x14ac:dyDescent="0.2"/>
    <row r="510" s="34" customFormat="1" x14ac:dyDescent="0.2"/>
    <row r="511" s="34" customFormat="1" x14ac:dyDescent="0.2"/>
    <row r="512" s="34" customFormat="1" x14ac:dyDescent="0.2"/>
    <row r="513" s="34" customFormat="1" x14ac:dyDescent="0.2"/>
    <row r="514" s="34" customFormat="1" x14ac:dyDescent="0.2"/>
    <row r="515" s="34" customFormat="1" x14ac:dyDescent="0.2"/>
    <row r="516" s="34" customFormat="1" x14ac:dyDescent="0.2"/>
    <row r="517" s="34" customFormat="1" x14ac:dyDescent="0.2"/>
    <row r="518" s="34" customFormat="1" x14ac:dyDescent="0.2"/>
    <row r="519" s="34" customFormat="1" x14ac:dyDescent="0.2"/>
    <row r="520" s="34" customFormat="1" x14ac:dyDescent="0.2"/>
    <row r="521" s="34" customFormat="1" x14ac:dyDescent="0.2"/>
    <row r="522" s="34" customFormat="1" x14ac:dyDescent="0.2"/>
    <row r="523" s="34" customFormat="1" x14ac:dyDescent="0.2"/>
    <row r="524" s="34" customFormat="1" x14ac:dyDescent="0.2"/>
    <row r="525" s="34" customFormat="1" x14ac:dyDescent="0.2"/>
    <row r="526" s="34" customFormat="1" x14ac:dyDescent="0.2"/>
    <row r="527" s="34" customFormat="1" x14ac:dyDescent="0.2"/>
    <row r="528" s="34" customFormat="1" x14ac:dyDescent="0.2"/>
    <row r="529" s="34" customFormat="1" x14ac:dyDescent="0.2"/>
    <row r="530" s="34" customFormat="1" x14ac:dyDescent="0.2"/>
    <row r="531" s="34" customFormat="1" x14ac:dyDescent="0.2"/>
    <row r="532" s="34" customFormat="1" x14ac:dyDescent="0.2"/>
    <row r="533" s="34" customFormat="1" x14ac:dyDescent="0.2"/>
    <row r="534" s="34" customFormat="1" x14ac:dyDescent="0.2"/>
    <row r="535" s="34" customFormat="1" x14ac:dyDescent="0.2"/>
    <row r="536" s="34" customFormat="1" x14ac:dyDescent="0.2"/>
    <row r="537" s="34" customFormat="1" x14ac:dyDescent="0.2"/>
    <row r="538" s="34" customFormat="1" x14ac:dyDescent="0.2"/>
    <row r="539" s="34" customFormat="1" x14ac:dyDescent="0.2"/>
    <row r="540" s="34" customFormat="1" x14ac:dyDescent="0.2"/>
    <row r="541" s="34" customFormat="1" x14ac:dyDescent="0.2"/>
  </sheetData>
  <mergeCells count="4">
    <mergeCell ref="B2:F2"/>
    <mergeCell ref="B4:K4"/>
    <mergeCell ref="F5:G5"/>
    <mergeCell ref="B6:K6"/>
  </mergeCells>
  <pageMargins left="0.75" right="0.75" top="1" bottom="1" header="0.5" footer="0.5"/>
  <pageSetup paperSize="9" orientation="portrait" horizontalDpi="4294967295"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H651"/>
  <sheetViews>
    <sheetView workbookViewId="0">
      <selection activeCell="B4" sqref="B4"/>
    </sheetView>
  </sheetViews>
  <sheetFormatPr defaultColWidth="9.21875" defaultRowHeight="12.55" x14ac:dyDescent="0.2"/>
  <cols>
    <col min="1" max="1" width="9.21875" style="35"/>
    <col min="2" max="2" width="2.5546875" style="35" bestFit="1" customWidth="1"/>
    <col min="3" max="3" width="56.44140625" style="35" customWidth="1"/>
    <col min="4" max="4" width="24.21875" style="35" customWidth="1"/>
    <col min="5" max="5" width="21.77734375" style="35" customWidth="1"/>
    <col min="6" max="7" width="9.21875" style="35"/>
    <col min="8" max="8" width="16.77734375" style="35" customWidth="1"/>
    <col min="9" max="9" width="3.5546875" style="35" customWidth="1"/>
    <col min="10" max="60" width="9.21875" style="34"/>
    <col min="61" max="16384" width="9.21875" style="35"/>
  </cols>
  <sheetData>
    <row r="1" spans="1:60" s="25" customFormat="1" ht="18.2" thickTop="1" x14ac:dyDescent="0.3">
      <c r="A1" s="21"/>
      <c r="B1" s="22"/>
      <c r="C1" s="22"/>
      <c r="D1" s="22"/>
      <c r="E1" s="22"/>
      <c r="F1" s="22"/>
      <c r="G1" s="22"/>
      <c r="H1" s="22"/>
      <c r="I1" s="23"/>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row>
    <row r="2" spans="1:60" s="25" customFormat="1" ht="17.55" x14ac:dyDescent="0.3">
      <c r="A2" s="26"/>
      <c r="B2" s="137"/>
      <c r="C2" s="137"/>
      <c r="D2" s="137"/>
      <c r="E2" s="137"/>
      <c r="F2" s="137"/>
      <c r="G2" s="27"/>
      <c r="H2" s="28"/>
      <c r="I2" s="29"/>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row>
    <row r="3" spans="1:60" s="25" customFormat="1" ht="17.55" x14ac:dyDescent="0.3">
      <c r="A3" s="26"/>
      <c r="B3" s="30"/>
      <c r="C3" s="30"/>
      <c r="D3" s="30"/>
      <c r="E3" s="30"/>
      <c r="F3" s="30"/>
      <c r="G3" s="30"/>
      <c r="H3" s="30"/>
      <c r="I3" s="31"/>
      <c r="J3" s="51"/>
      <c r="K3" s="51"/>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row>
    <row r="4" spans="1:60" s="25" customFormat="1" ht="17.55" x14ac:dyDescent="0.3">
      <c r="A4" s="26"/>
      <c r="B4" s="62" t="s">
        <v>3</v>
      </c>
      <c r="C4" s="30"/>
      <c r="D4" s="30"/>
      <c r="E4" s="30"/>
      <c r="F4" s="30"/>
      <c r="G4" s="30"/>
      <c r="H4" s="30"/>
      <c r="I4" s="31"/>
      <c r="J4" s="51"/>
      <c r="K4" s="51"/>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row>
    <row r="5" spans="1:60" s="25" customFormat="1" ht="102.7" customHeight="1" x14ac:dyDescent="0.3">
      <c r="A5" s="26"/>
      <c r="B5" s="138" t="s">
        <v>43</v>
      </c>
      <c r="C5" s="138"/>
      <c r="D5" s="138"/>
      <c r="E5" s="138"/>
      <c r="F5" s="138"/>
      <c r="G5" s="138"/>
      <c r="H5" s="138"/>
      <c r="I5" s="29"/>
      <c r="J5" s="24"/>
      <c r="K5" s="51"/>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row>
    <row r="6" spans="1:60" s="25" customFormat="1" ht="17.25" customHeight="1" x14ac:dyDescent="0.3">
      <c r="A6" s="26"/>
      <c r="B6" s="72" t="s">
        <v>1</v>
      </c>
      <c r="C6" s="81"/>
      <c r="D6" s="81"/>
      <c r="E6" s="81"/>
      <c r="F6" s="81"/>
      <c r="G6" s="81"/>
      <c r="H6" s="81"/>
      <c r="I6" s="29"/>
      <c r="J6" s="24"/>
      <c r="K6" s="51"/>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row>
    <row r="7" spans="1:60" x14ac:dyDescent="0.2">
      <c r="A7" s="45"/>
      <c r="B7" s="84"/>
      <c r="C7" s="84"/>
      <c r="D7" s="109" t="s">
        <v>45</v>
      </c>
      <c r="E7" s="109" t="s">
        <v>26</v>
      </c>
      <c r="F7" s="84"/>
      <c r="G7" s="84"/>
      <c r="H7" s="84"/>
      <c r="I7" s="44"/>
    </row>
    <row r="8" spans="1:60" ht="17.55" x14ac:dyDescent="0.3">
      <c r="A8" s="45"/>
      <c r="B8" s="84"/>
      <c r="C8" s="86" t="s">
        <v>37</v>
      </c>
      <c r="D8" s="103">
        <v>200</v>
      </c>
      <c r="E8" s="103">
        <f>D8*1000000</f>
        <v>200000000</v>
      </c>
      <c r="F8" s="84"/>
      <c r="G8" s="84"/>
      <c r="H8" s="84"/>
      <c r="I8" s="44"/>
    </row>
    <row r="9" spans="1:60" ht="17.55" x14ac:dyDescent="0.3">
      <c r="A9" s="45"/>
      <c r="B9" s="84"/>
      <c r="C9" s="86" t="s">
        <v>38</v>
      </c>
      <c r="D9" s="103">
        <v>4.5</v>
      </c>
      <c r="E9" s="103">
        <f>D9*1000000</f>
        <v>4500000</v>
      </c>
      <c r="F9" s="84"/>
      <c r="G9" s="84"/>
      <c r="H9" s="84"/>
      <c r="I9" s="44"/>
    </row>
    <row r="10" spans="1:60" ht="17.55" x14ac:dyDescent="0.3">
      <c r="A10" s="45"/>
      <c r="B10" s="84"/>
      <c r="C10" s="86" t="s">
        <v>39</v>
      </c>
      <c r="D10" s="103">
        <v>5</v>
      </c>
      <c r="E10" s="103">
        <f>D10*1000000</f>
        <v>5000000</v>
      </c>
      <c r="F10" s="84"/>
      <c r="G10" s="84"/>
      <c r="H10" s="84"/>
      <c r="I10" s="44"/>
    </row>
    <row r="11" spans="1:60" ht="17.55" x14ac:dyDescent="0.3">
      <c r="A11" s="45"/>
      <c r="B11" s="84"/>
      <c r="C11" s="86" t="s">
        <v>40</v>
      </c>
      <c r="D11" s="103">
        <v>1</v>
      </c>
      <c r="E11" s="103">
        <f>D11*1000000</f>
        <v>1000000</v>
      </c>
      <c r="F11" s="84"/>
      <c r="G11" s="84"/>
      <c r="H11" s="84"/>
      <c r="I11" s="44"/>
    </row>
    <row r="12" spans="1:60" ht="17.55" x14ac:dyDescent="0.3">
      <c r="A12" s="45"/>
      <c r="B12" s="84"/>
      <c r="C12" s="86" t="s">
        <v>41</v>
      </c>
      <c r="D12" s="104">
        <v>5</v>
      </c>
      <c r="E12" s="108">
        <f>D12*1000000</f>
        <v>5000000</v>
      </c>
      <c r="F12" s="84"/>
      <c r="G12" s="84"/>
      <c r="H12" s="84"/>
      <c r="I12" s="44"/>
    </row>
    <row r="13" spans="1:60" ht="17.55" x14ac:dyDescent="0.3">
      <c r="A13" s="45"/>
      <c r="B13" s="84"/>
      <c r="C13" s="107" t="s">
        <v>42</v>
      </c>
      <c r="D13" s="105">
        <v>1.2</v>
      </c>
      <c r="E13" s="105">
        <v>1.2</v>
      </c>
      <c r="F13" s="84"/>
      <c r="G13" s="84"/>
      <c r="H13" s="84"/>
      <c r="I13" s="44"/>
    </row>
    <row r="14" spans="1:60" ht="13.15" x14ac:dyDescent="0.25">
      <c r="A14" s="45"/>
      <c r="B14" s="84"/>
      <c r="C14" s="87"/>
      <c r="D14" s="84"/>
      <c r="E14" s="84"/>
      <c r="F14" s="84"/>
      <c r="G14" s="84"/>
      <c r="H14" s="84"/>
      <c r="I14" s="44"/>
    </row>
    <row r="15" spans="1:60" ht="27.7" customHeight="1" x14ac:dyDescent="0.3">
      <c r="A15" s="45"/>
      <c r="B15" s="148" t="s">
        <v>0</v>
      </c>
      <c r="C15" s="149"/>
      <c r="D15" s="149"/>
      <c r="E15" s="149"/>
      <c r="F15" s="149"/>
      <c r="G15" s="149"/>
      <c r="H15" s="149"/>
      <c r="I15" s="44"/>
    </row>
    <row r="16" spans="1:60" ht="11.3" customHeight="1" x14ac:dyDescent="0.3">
      <c r="A16" s="45"/>
      <c r="B16" s="39"/>
      <c r="C16" s="100"/>
      <c r="D16" s="100"/>
      <c r="E16" s="100"/>
      <c r="F16" s="100"/>
      <c r="G16" s="100"/>
      <c r="H16" s="100"/>
      <c r="I16" s="44"/>
    </row>
    <row r="17" spans="1:9" ht="17.55" x14ac:dyDescent="0.3">
      <c r="A17" s="45"/>
      <c r="B17" s="84"/>
      <c r="C17" s="50" t="s">
        <v>44</v>
      </c>
      <c r="D17" s="106">
        <f>((D13*D8)+D10-D11)/D12</f>
        <v>48.8</v>
      </c>
      <c r="E17" s="106">
        <f>((E13*E8)+E10-E11)/E12</f>
        <v>48.8</v>
      </c>
      <c r="F17" s="84"/>
      <c r="G17" s="84"/>
      <c r="H17" s="84"/>
      <c r="I17" s="44"/>
    </row>
    <row r="18" spans="1:9" ht="18.2" thickBot="1" x14ac:dyDescent="0.3">
      <c r="A18" s="47"/>
      <c r="B18" s="48"/>
      <c r="C18" s="98"/>
      <c r="D18" s="99"/>
      <c r="E18" s="48"/>
      <c r="F18" s="48"/>
      <c r="G18" s="48"/>
      <c r="H18" s="48"/>
      <c r="I18" s="49"/>
    </row>
    <row r="19" spans="1:9" s="34" customFormat="1" ht="13.15" thickTop="1" x14ac:dyDescent="0.2"/>
    <row r="20" spans="1:9" s="34" customFormat="1" x14ac:dyDescent="0.2"/>
    <row r="21" spans="1:9" s="34" customFormat="1" x14ac:dyDescent="0.2"/>
    <row r="22" spans="1:9" s="34" customFormat="1" x14ac:dyDescent="0.2"/>
    <row r="23" spans="1:9" s="34" customFormat="1" x14ac:dyDescent="0.2"/>
    <row r="24" spans="1:9" s="34" customFormat="1" x14ac:dyDescent="0.2"/>
    <row r="25" spans="1:9" s="34" customFormat="1" x14ac:dyDescent="0.2"/>
    <row r="26" spans="1:9" s="34" customFormat="1" x14ac:dyDescent="0.2"/>
    <row r="27" spans="1:9" s="34" customFormat="1" x14ac:dyDescent="0.2"/>
    <row r="28" spans="1:9" s="34" customFormat="1" x14ac:dyDescent="0.2"/>
    <row r="29" spans="1:9" s="34" customFormat="1" x14ac:dyDescent="0.2"/>
    <row r="30" spans="1:9" s="34" customFormat="1" x14ac:dyDescent="0.2"/>
    <row r="31" spans="1:9" s="34" customFormat="1" x14ac:dyDescent="0.2"/>
    <row r="32" spans="1:9" s="34" customFormat="1" x14ac:dyDescent="0.2"/>
    <row r="33" s="34" customFormat="1" x14ac:dyDescent="0.2"/>
    <row r="34" s="34" customFormat="1" x14ac:dyDescent="0.2"/>
    <row r="35" s="34" customFormat="1" x14ac:dyDescent="0.2"/>
    <row r="36" s="34" customFormat="1" x14ac:dyDescent="0.2"/>
    <row r="37" s="34" customFormat="1" x14ac:dyDescent="0.2"/>
    <row r="38" s="34" customFormat="1" x14ac:dyDescent="0.2"/>
    <row r="39" s="34" customFormat="1" x14ac:dyDescent="0.2"/>
    <row r="40" s="34" customFormat="1" x14ac:dyDescent="0.2"/>
    <row r="41" s="34" customFormat="1" x14ac:dyDescent="0.2"/>
    <row r="42" s="34" customFormat="1" x14ac:dyDescent="0.2"/>
    <row r="43" s="34" customFormat="1" x14ac:dyDescent="0.2"/>
    <row r="44" s="34" customFormat="1" x14ac:dyDescent="0.2"/>
    <row r="45" s="34" customFormat="1" x14ac:dyDescent="0.2"/>
    <row r="46" s="34" customFormat="1" x14ac:dyDescent="0.2"/>
    <row r="47" s="34" customFormat="1" x14ac:dyDescent="0.2"/>
    <row r="48" s="34" customFormat="1" x14ac:dyDescent="0.2"/>
    <row r="49" s="34" customFormat="1" x14ac:dyDescent="0.2"/>
    <row r="50" s="34" customFormat="1" x14ac:dyDescent="0.2"/>
    <row r="51" s="34" customFormat="1" x14ac:dyDescent="0.2"/>
    <row r="52" s="34" customFormat="1" x14ac:dyDescent="0.2"/>
    <row r="53" s="34" customFormat="1" x14ac:dyDescent="0.2"/>
    <row r="54" s="34" customFormat="1" x14ac:dyDescent="0.2"/>
    <row r="55" s="34" customFormat="1" x14ac:dyDescent="0.2"/>
    <row r="56" s="34" customFormat="1" x14ac:dyDescent="0.2"/>
    <row r="57" s="34" customFormat="1" x14ac:dyDescent="0.2"/>
    <row r="58" s="34" customFormat="1" x14ac:dyDescent="0.2"/>
    <row r="59" s="34" customFormat="1" x14ac:dyDescent="0.2"/>
    <row r="60" s="34" customFormat="1" x14ac:dyDescent="0.2"/>
    <row r="61" s="34" customFormat="1" x14ac:dyDescent="0.2"/>
    <row r="62" s="34" customFormat="1" x14ac:dyDescent="0.2"/>
    <row r="63" s="34" customFormat="1" x14ac:dyDescent="0.2"/>
    <row r="64" s="34" customFormat="1" x14ac:dyDescent="0.2"/>
    <row r="65" s="34" customFormat="1" x14ac:dyDescent="0.2"/>
    <row r="66" s="34" customFormat="1" x14ac:dyDescent="0.2"/>
    <row r="67" s="34" customFormat="1" x14ac:dyDescent="0.2"/>
    <row r="68" s="34" customFormat="1" x14ac:dyDescent="0.2"/>
    <row r="69" s="34" customFormat="1" x14ac:dyDescent="0.2"/>
    <row r="70" s="34" customFormat="1" x14ac:dyDescent="0.2"/>
    <row r="71" s="34" customFormat="1" x14ac:dyDescent="0.2"/>
    <row r="72" s="34" customFormat="1" x14ac:dyDescent="0.2"/>
    <row r="73" s="34" customFormat="1" x14ac:dyDescent="0.2"/>
    <row r="74" s="34" customFormat="1" x14ac:dyDescent="0.2"/>
    <row r="75" s="34" customFormat="1" x14ac:dyDescent="0.2"/>
    <row r="76" s="34" customFormat="1" x14ac:dyDescent="0.2"/>
    <row r="77" s="34" customFormat="1" x14ac:dyDescent="0.2"/>
    <row r="78" s="34" customFormat="1" x14ac:dyDescent="0.2"/>
    <row r="79" s="34" customFormat="1" x14ac:dyDescent="0.2"/>
    <row r="80" s="34" customFormat="1" x14ac:dyDescent="0.2"/>
    <row r="81" s="34" customFormat="1" x14ac:dyDescent="0.2"/>
    <row r="82" s="34" customFormat="1" x14ac:dyDescent="0.2"/>
    <row r="83" s="34" customFormat="1" x14ac:dyDescent="0.2"/>
    <row r="84" s="34" customFormat="1" x14ac:dyDescent="0.2"/>
    <row r="85" s="34" customFormat="1" x14ac:dyDescent="0.2"/>
    <row r="86" s="34" customFormat="1" x14ac:dyDescent="0.2"/>
    <row r="87" s="34" customFormat="1" x14ac:dyDescent="0.2"/>
    <row r="88" s="34" customFormat="1" x14ac:dyDescent="0.2"/>
    <row r="89" s="34" customFormat="1" x14ac:dyDescent="0.2"/>
    <row r="90" s="34" customFormat="1" x14ac:dyDescent="0.2"/>
    <row r="91" s="34" customFormat="1" x14ac:dyDescent="0.2"/>
    <row r="92" s="34" customFormat="1" x14ac:dyDescent="0.2"/>
    <row r="93" s="34" customFormat="1" x14ac:dyDescent="0.2"/>
    <row r="94" s="34" customFormat="1" x14ac:dyDescent="0.2"/>
    <row r="95" s="34" customFormat="1" x14ac:dyDescent="0.2"/>
    <row r="96" s="34" customFormat="1" x14ac:dyDescent="0.2"/>
    <row r="97" s="34" customFormat="1" x14ac:dyDescent="0.2"/>
    <row r="98" s="34" customFormat="1" x14ac:dyDescent="0.2"/>
    <row r="99" s="34" customFormat="1" x14ac:dyDescent="0.2"/>
    <row r="100" s="34" customFormat="1" x14ac:dyDescent="0.2"/>
    <row r="101" s="34" customFormat="1" x14ac:dyDescent="0.2"/>
    <row r="102" s="34" customFormat="1" x14ac:dyDescent="0.2"/>
    <row r="103" s="34" customFormat="1" x14ac:dyDescent="0.2"/>
    <row r="104" s="34" customFormat="1" x14ac:dyDescent="0.2"/>
    <row r="105" s="34" customFormat="1" x14ac:dyDescent="0.2"/>
    <row r="106" s="34" customFormat="1" x14ac:dyDescent="0.2"/>
    <row r="107" s="34" customFormat="1" x14ac:dyDescent="0.2"/>
    <row r="108" s="34" customFormat="1" x14ac:dyDescent="0.2"/>
    <row r="109" s="34" customFormat="1" x14ac:dyDescent="0.2"/>
    <row r="110" s="34" customFormat="1" x14ac:dyDescent="0.2"/>
    <row r="111" s="34" customFormat="1" x14ac:dyDescent="0.2"/>
    <row r="112" s="34" customFormat="1" x14ac:dyDescent="0.2"/>
    <row r="113" s="34" customFormat="1" x14ac:dyDescent="0.2"/>
    <row r="114" s="34" customFormat="1" x14ac:dyDescent="0.2"/>
    <row r="115" s="34" customFormat="1" x14ac:dyDescent="0.2"/>
    <row r="116" s="34" customFormat="1" x14ac:dyDescent="0.2"/>
    <row r="117" s="34" customFormat="1" x14ac:dyDescent="0.2"/>
    <row r="118" s="34" customFormat="1" x14ac:dyDescent="0.2"/>
    <row r="119" s="34" customFormat="1" x14ac:dyDescent="0.2"/>
    <row r="120" s="34" customFormat="1" x14ac:dyDescent="0.2"/>
    <row r="121" s="34" customFormat="1" x14ac:dyDescent="0.2"/>
    <row r="122" s="34" customFormat="1" x14ac:dyDescent="0.2"/>
    <row r="123" s="34" customFormat="1" x14ac:dyDescent="0.2"/>
    <row r="124" s="34" customFormat="1" x14ac:dyDescent="0.2"/>
    <row r="125" s="34" customFormat="1" x14ac:dyDescent="0.2"/>
    <row r="126" s="34" customFormat="1" x14ac:dyDescent="0.2"/>
    <row r="127" s="34" customFormat="1" x14ac:dyDescent="0.2"/>
    <row r="128" s="34" customFormat="1" x14ac:dyDescent="0.2"/>
    <row r="129" s="34" customFormat="1" x14ac:dyDescent="0.2"/>
    <row r="130" s="34" customFormat="1" x14ac:dyDescent="0.2"/>
    <row r="131" s="34" customFormat="1" x14ac:dyDescent="0.2"/>
    <row r="132" s="34" customFormat="1" x14ac:dyDescent="0.2"/>
    <row r="133" s="34" customFormat="1" x14ac:dyDescent="0.2"/>
    <row r="134" s="34" customFormat="1" x14ac:dyDescent="0.2"/>
    <row r="135" s="34" customFormat="1" x14ac:dyDescent="0.2"/>
    <row r="136" s="34" customFormat="1" x14ac:dyDescent="0.2"/>
    <row r="137" s="34" customFormat="1" x14ac:dyDescent="0.2"/>
    <row r="138" s="34" customFormat="1" x14ac:dyDescent="0.2"/>
    <row r="139" s="34" customFormat="1" x14ac:dyDescent="0.2"/>
    <row r="140" s="34" customFormat="1" x14ac:dyDescent="0.2"/>
    <row r="141" s="34" customFormat="1" x14ac:dyDescent="0.2"/>
    <row r="142" s="34" customFormat="1" x14ac:dyDescent="0.2"/>
    <row r="143" s="34" customFormat="1" x14ac:dyDescent="0.2"/>
    <row r="144" s="34" customFormat="1" x14ac:dyDescent="0.2"/>
    <row r="145" s="34" customFormat="1" x14ac:dyDescent="0.2"/>
    <row r="146" s="34" customFormat="1" x14ac:dyDescent="0.2"/>
    <row r="147" s="34" customFormat="1" x14ac:dyDescent="0.2"/>
    <row r="148" s="34" customFormat="1" x14ac:dyDescent="0.2"/>
    <row r="149" s="34" customFormat="1" x14ac:dyDescent="0.2"/>
    <row r="150" s="34" customFormat="1" x14ac:dyDescent="0.2"/>
    <row r="151" s="34" customFormat="1" x14ac:dyDescent="0.2"/>
    <row r="152" s="34" customFormat="1" x14ac:dyDescent="0.2"/>
    <row r="153" s="34" customFormat="1" x14ac:dyDescent="0.2"/>
    <row r="154" s="34" customFormat="1" x14ac:dyDescent="0.2"/>
    <row r="155" s="34" customFormat="1" x14ac:dyDescent="0.2"/>
    <row r="156" s="34" customFormat="1" x14ac:dyDescent="0.2"/>
    <row r="157" s="34" customFormat="1" x14ac:dyDescent="0.2"/>
    <row r="158" s="34" customFormat="1" x14ac:dyDescent="0.2"/>
    <row r="159" s="34" customFormat="1" x14ac:dyDescent="0.2"/>
    <row r="160" s="34" customFormat="1" x14ac:dyDescent="0.2"/>
    <row r="161" s="34" customFormat="1" x14ac:dyDescent="0.2"/>
    <row r="162" s="34" customFormat="1" x14ac:dyDescent="0.2"/>
    <row r="163" s="34" customFormat="1" x14ac:dyDescent="0.2"/>
    <row r="164" s="34" customFormat="1" x14ac:dyDescent="0.2"/>
    <row r="165" s="34" customFormat="1" x14ac:dyDescent="0.2"/>
    <row r="166" s="34" customFormat="1" x14ac:dyDescent="0.2"/>
    <row r="167" s="34" customFormat="1" x14ac:dyDescent="0.2"/>
    <row r="168" s="34" customFormat="1" x14ac:dyDescent="0.2"/>
    <row r="169" s="34" customFormat="1" x14ac:dyDescent="0.2"/>
    <row r="170" s="34" customFormat="1" x14ac:dyDescent="0.2"/>
    <row r="171" s="34" customFormat="1" x14ac:dyDescent="0.2"/>
    <row r="172" s="34" customFormat="1" x14ac:dyDescent="0.2"/>
    <row r="173" s="34" customFormat="1" x14ac:dyDescent="0.2"/>
    <row r="174" s="34" customFormat="1" x14ac:dyDescent="0.2"/>
    <row r="175" s="34" customFormat="1" x14ac:dyDescent="0.2"/>
    <row r="176" s="34" customFormat="1" x14ac:dyDescent="0.2"/>
    <row r="177" s="34" customFormat="1" x14ac:dyDescent="0.2"/>
    <row r="178" s="34" customFormat="1" x14ac:dyDescent="0.2"/>
    <row r="179" s="34" customFormat="1" x14ac:dyDescent="0.2"/>
    <row r="180" s="34" customFormat="1" x14ac:dyDescent="0.2"/>
    <row r="181" s="34" customFormat="1" x14ac:dyDescent="0.2"/>
    <row r="182" s="34" customFormat="1" x14ac:dyDescent="0.2"/>
    <row r="183" s="34" customFormat="1" x14ac:dyDescent="0.2"/>
    <row r="184" s="34" customFormat="1" x14ac:dyDescent="0.2"/>
    <row r="185" s="34" customFormat="1" x14ac:dyDescent="0.2"/>
    <row r="186" s="34" customFormat="1" x14ac:dyDescent="0.2"/>
    <row r="187" s="34" customFormat="1" x14ac:dyDescent="0.2"/>
    <row r="188" s="34" customFormat="1" x14ac:dyDescent="0.2"/>
    <row r="189" s="34" customFormat="1" x14ac:dyDescent="0.2"/>
    <row r="190" s="34" customFormat="1" x14ac:dyDescent="0.2"/>
    <row r="191" s="34" customFormat="1" x14ac:dyDescent="0.2"/>
    <row r="192" s="34" customFormat="1" x14ac:dyDescent="0.2"/>
    <row r="193" s="34" customFormat="1" x14ac:dyDescent="0.2"/>
    <row r="194" s="34" customFormat="1" x14ac:dyDescent="0.2"/>
    <row r="195" s="34" customFormat="1" x14ac:dyDescent="0.2"/>
    <row r="196" s="34" customFormat="1" x14ac:dyDescent="0.2"/>
    <row r="197" s="34" customFormat="1" x14ac:dyDescent="0.2"/>
    <row r="198" s="34" customFormat="1" x14ac:dyDescent="0.2"/>
    <row r="199" s="34" customFormat="1" x14ac:dyDescent="0.2"/>
    <row r="200" s="34" customFormat="1" x14ac:dyDescent="0.2"/>
    <row r="201" s="34" customFormat="1" x14ac:dyDescent="0.2"/>
    <row r="202" s="34" customFormat="1" x14ac:dyDescent="0.2"/>
    <row r="203" s="34" customFormat="1" x14ac:dyDescent="0.2"/>
    <row r="204" s="34" customFormat="1" x14ac:dyDescent="0.2"/>
    <row r="205" s="34" customFormat="1" x14ac:dyDescent="0.2"/>
    <row r="206" s="34" customFormat="1" x14ac:dyDescent="0.2"/>
    <row r="207" s="34" customFormat="1" x14ac:dyDescent="0.2"/>
    <row r="208" s="34" customFormat="1" x14ac:dyDescent="0.2"/>
    <row r="209" s="34" customFormat="1" x14ac:dyDescent="0.2"/>
    <row r="210" s="34" customFormat="1" x14ac:dyDescent="0.2"/>
    <row r="211" s="34" customFormat="1" x14ac:dyDescent="0.2"/>
    <row r="212" s="34" customFormat="1" x14ac:dyDescent="0.2"/>
    <row r="213" s="34" customFormat="1" x14ac:dyDescent="0.2"/>
    <row r="214" s="34" customFormat="1" x14ac:dyDescent="0.2"/>
    <row r="215" s="34" customFormat="1" x14ac:dyDescent="0.2"/>
    <row r="216" s="34" customFormat="1" x14ac:dyDescent="0.2"/>
    <row r="217" s="34" customFormat="1" x14ac:dyDescent="0.2"/>
    <row r="218" s="34" customFormat="1" x14ac:dyDescent="0.2"/>
    <row r="219" s="34" customFormat="1" x14ac:dyDescent="0.2"/>
    <row r="220" s="34" customFormat="1" x14ac:dyDescent="0.2"/>
    <row r="221" s="34" customFormat="1" x14ac:dyDescent="0.2"/>
    <row r="222" s="34" customFormat="1" x14ac:dyDescent="0.2"/>
    <row r="223" s="34" customFormat="1" x14ac:dyDescent="0.2"/>
    <row r="224" s="34" customFormat="1" x14ac:dyDescent="0.2"/>
    <row r="225" s="34" customFormat="1" x14ac:dyDescent="0.2"/>
    <row r="226" s="34" customFormat="1" x14ac:dyDescent="0.2"/>
    <row r="227" s="34" customFormat="1" x14ac:dyDescent="0.2"/>
    <row r="228" s="34" customFormat="1" x14ac:dyDescent="0.2"/>
    <row r="229" s="34" customFormat="1" x14ac:dyDescent="0.2"/>
    <row r="230" s="34" customFormat="1" x14ac:dyDescent="0.2"/>
    <row r="231" s="34" customFormat="1" x14ac:dyDescent="0.2"/>
    <row r="232" s="34" customFormat="1" x14ac:dyDescent="0.2"/>
    <row r="233" s="34" customFormat="1" x14ac:dyDescent="0.2"/>
    <row r="234" s="34" customFormat="1" x14ac:dyDescent="0.2"/>
    <row r="235" s="34" customFormat="1" x14ac:dyDescent="0.2"/>
    <row r="236" s="34" customFormat="1" x14ac:dyDescent="0.2"/>
    <row r="237" s="34" customFormat="1" x14ac:dyDescent="0.2"/>
    <row r="238" s="34" customFormat="1" x14ac:dyDescent="0.2"/>
    <row r="239" s="34" customFormat="1" x14ac:dyDescent="0.2"/>
    <row r="240" s="34" customFormat="1" x14ac:dyDescent="0.2"/>
    <row r="241" s="34" customFormat="1" x14ac:dyDescent="0.2"/>
    <row r="242" s="34" customFormat="1" x14ac:dyDescent="0.2"/>
    <row r="243" s="34" customFormat="1" x14ac:dyDescent="0.2"/>
    <row r="244" s="34" customFormat="1" x14ac:dyDescent="0.2"/>
    <row r="245" s="34" customFormat="1" x14ac:dyDescent="0.2"/>
    <row r="246" s="34" customFormat="1" x14ac:dyDescent="0.2"/>
    <row r="247" s="34" customFormat="1" x14ac:dyDescent="0.2"/>
    <row r="248" s="34" customFormat="1" x14ac:dyDescent="0.2"/>
    <row r="249" s="34" customFormat="1" x14ac:dyDescent="0.2"/>
    <row r="250" s="34" customFormat="1" x14ac:dyDescent="0.2"/>
    <row r="251" s="34" customFormat="1" x14ac:dyDescent="0.2"/>
    <row r="252" s="34" customFormat="1" x14ac:dyDescent="0.2"/>
    <row r="253" s="34" customFormat="1" x14ac:dyDescent="0.2"/>
    <row r="254" s="34" customFormat="1" x14ac:dyDescent="0.2"/>
    <row r="255" s="34" customFormat="1" x14ac:dyDescent="0.2"/>
    <row r="256" s="34" customFormat="1" x14ac:dyDescent="0.2"/>
    <row r="257" s="34" customFormat="1" x14ac:dyDescent="0.2"/>
    <row r="258" s="34" customFormat="1" x14ac:dyDescent="0.2"/>
    <row r="259" s="34" customFormat="1" x14ac:dyDescent="0.2"/>
    <row r="260" s="34" customFormat="1" x14ac:dyDescent="0.2"/>
    <row r="261" s="34" customFormat="1" x14ac:dyDescent="0.2"/>
    <row r="262" s="34" customFormat="1" x14ac:dyDescent="0.2"/>
    <row r="263" s="34" customFormat="1" x14ac:dyDescent="0.2"/>
    <row r="264" s="34" customFormat="1" x14ac:dyDescent="0.2"/>
    <row r="265" s="34" customFormat="1" x14ac:dyDescent="0.2"/>
    <row r="266" s="34" customFormat="1" x14ac:dyDescent="0.2"/>
    <row r="267" s="34" customFormat="1" x14ac:dyDescent="0.2"/>
    <row r="268" s="34" customFormat="1" x14ac:dyDescent="0.2"/>
    <row r="269" s="34" customFormat="1" x14ac:dyDescent="0.2"/>
    <row r="270" s="34" customFormat="1" x14ac:dyDescent="0.2"/>
    <row r="271" s="34" customFormat="1" x14ac:dyDescent="0.2"/>
    <row r="272" s="34" customFormat="1" x14ac:dyDescent="0.2"/>
    <row r="273" s="34" customFormat="1" x14ac:dyDescent="0.2"/>
    <row r="274" s="34" customFormat="1" x14ac:dyDescent="0.2"/>
    <row r="275" s="34" customFormat="1" x14ac:dyDescent="0.2"/>
    <row r="276" s="34" customFormat="1" x14ac:dyDescent="0.2"/>
    <row r="277" s="34" customFormat="1" x14ac:dyDescent="0.2"/>
    <row r="278" s="34" customFormat="1" x14ac:dyDescent="0.2"/>
    <row r="279" s="34" customFormat="1" x14ac:dyDescent="0.2"/>
    <row r="280" s="34" customFormat="1" x14ac:dyDescent="0.2"/>
    <row r="281" s="34" customFormat="1" x14ac:dyDescent="0.2"/>
    <row r="282" s="34" customFormat="1" x14ac:dyDescent="0.2"/>
    <row r="283" s="34" customFormat="1" x14ac:dyDescent="0.2"/>
    <row r="284" s="34" customFormat="1" x14ac:dyDescent="0.2"/>
    <row r="285" s="34" customFormat="1" x14ac:dyDescent="0.2"/>
    <row r="286" s="34" customFormat="1" x14ac:dyDescent="0.2"/>
    <row r="287" s="34" customFormat="1" x14ac:dyDescent="0.2"/>
    <row r="288" s="34" customFormat="1" x14ac:dyDescent="0.2"/>
    <row r="289" s="34" customFormat="1" x14ac:dyDescent="0.2"/>
    <row r="290" s="34" customFormat="1" x14ac:dyDescent="0.2"/>
    <row r="291" s="34" customFormat="1" x14ac:dyDescent="0.2"/>
    <row r="292" s="34" customFormat="1" x14ac:dyDescent="0.2"/>
    <row r="293" s="34" customFormat="1" x14ac:dyDescent="0.2"/>
    <row r="294" s="34" customFormat="1" x14ac:dyDescent="0.2"/>
    <row r="295" s="34" customFormat="1" x14ac:dyDescent="0.2"/>
    <row r="296" s="34" customFormat="1" x14ac:dyDescent="0.2"/>
    <row r="297" s="34" customFormat="1" x14ac:dyDescent="0.2"/>
    <row r="298" s="34" customFormat="1" x14ac:dyDescent="0.2"/>
    <row r="299" s="34" customFormat="1" x14ac:dyDescent="0.2"/>
    <row r="300" s="34" customFormat="1" x14ac:dyDescent="0.2"/>
    <row r="301" s="34" customFormat="1" x14ac:dyDescent="0.2"/>
    <row r="302" s="34" customFormat="1" x14ac:dyDescent="0.2"/>
    <row r="303" s="34" customFormat="1" x14ac:dyDescent="0.2"/>
    <row r="304" s="34" customFormat="1" x14ac:dyDescent="0.2"/>
    <row r="305" s="34" customFormat="1" x14ac:dyDescent="0.2"/>
    <row r="306" s="34" customFormat="1" x14ac:dyDescent="0.2"/>
    <row r="307" s="34" customFormat="1" x14ac:dyDescent="0.2"/>
    <row r="308" s="34" customFormat="1" x14ac:dyDescent="0.2"/>
    <row r="309" s="34" customFormat="1" x14ac:dyDescent="0.2"/>
    <row r="310" s="34" customFormat="1" x14ac:dyDescent="0.2"/>
    <row r="311" s="34" customFormat="1" x14ac:dyDescent="0.2"/>
    <row r="312" s="34" customFormat="1" x14ac:dyDescent="0.2"/>
    <row r="313" s="34" customFormat="1" x14ac:dyDescent="0.2"/>
    <row r="314" s="34" customFormat="1" x14ac:dyDescent="0.2"/>
    <row r="315" s="34" customFormat="1" x14ac:dyDescent="0.2"/>
    <row r="316" s="34" customFormat="1" x14ac:dyDescent="0.2"/>
    <row r="317" s="34" customFormat="1" x14ac:dyDescent="0.2"/>
    <row r="318" s="34" customFormat="1" x14ac:dyDescent="0.2"/>
    <row r="319" s="34" customFormat="1" x14ac:dyDescent="0.2"/>
    <row r="320" s="34" customFormat="1" x14ac:dyDescent="0.2"/>
    <row r="321" s="34" customFormat="1" x14ac:dyDescent="0.2"/>
    <row r="322" s="34" customFormat="1" x14ac:dyDescent="0.2"/>
    <row r="323" s="34" customFormat="1" x14ac:dyDescent="0.2"/>
    <row r="324" s="34" customFormat="1" x14ac:dyDescent="0.2"/>
    <row r="325" s="34" customFormat="1" x14ac:dyDescent="0.2"/>
    <row r="326" s="34" customFormat="1" x14ac:dyDescent="0.2"/>
    <row r="327" s="34" customFormat="1" x14ac:dyDescent="0.2"/>
    <row r="328" s="34" customFormat="1" x14ac:dyDescent="0.2"/>
    <row r="329" s="34" customFormat="1" x14ac:dyDescent="0.2"/>
    <row r="330" s="34" customFormat="1" x14ac:dyDescent="0.2"/>
    <row r="331" s="34" customFormat="1" x14ac:dyDescent="0.2"/>
    <row r="332" s="34" customFormat="1" x14ac:dyDescent="0.2"/>
    <row r="333" s="34" customFormat="1" x14ac:dyDescent="0.2"/>
    <row r="334" s="34" customFormat="1" x14ac:dyDescent="0.2"/>
    <row r="335" s="34" customFormat="1" x14ac:dyDescent="0.2"/>
    <row r="336" s="34" customFormat="1" x14ac:dyDescent="0.2"/>
    <row r="337" s="34" customFormat="1" x14ac:dyDescent="0.2"/>
    <row r="338" s="34" customFormat="1" x14ac:dyDescent="0.2"/>
    <row r="339" s="34" customFormat="1" x14ac:dyDescent="0.2"/>
    <row r="340" s="34" customFormat="1" x14ac:dyDescent="0.2"/>
    <row r="341" s="34" customFormat="1" x14ac:dyDescent="0.2"/>
    <row r="342" s="34" customFormat="1" x14ac:dyDescent="0.2"/>
    <row r="343" s="34" customFormat="1" x14ac:dyDescent="0.2"/>
    <row r="344" s="34" customFormat="1" x14ac:dyDescent="0.2"/>
    <row r="345" s="34" customFormat="1" x14ac:dyDescent="0.2"/>
    <row r="346" s="34" customFormat="1" x14ac:dyDescent="0.2"/>
    <row r="347" s="34" customFormat="1" x14ac:dyDescent="0.2"/>
    <row r="348" s="34" customFormat="1" x14ac:dyDescent="0.2"/>
    <row r="349" s="34" customFormat="1" x14ac:dyDescent="0.2"/>
    <row r="350" s="34" customFormat="1" x14ac:dyDescent="0.2"/>
    <row r="351" s="34" customFormat="1" x14ac:dyDescent="0.2"/>
    <row r="352" s="34" customFormat="1" x14ac:dyDescent="0.2"/>
    <row r="353" s="34" customFormat="1" x14ac:dyDescent="0.2"/>
    <row r="354" s="34" customFormat="1" x14ac:dyDescent="0.2"/>
    <row r="355" s="34" customFormat="1" x14ac:dyDescent="0.2"/>
    <row r="356" s="34" customFormat="1" x14ac:dyDescent="0.2"/>
    <row r="357" s="34" customFormat="1" x14ac:dyDescent="0.2"/>
    <row r="358" s="34" customFormat="1" x14ac:dyDescent="0.2"/>
    <row r="359" s="34" customFormat="1" x14ac:dyDescent="0.2"/>
    <row r="360" s="34" customFormat="1" x14ac:dyDescent="0.2"/>
    <row r="361" s="34" customFormat="1" x14ac:dyDescent="0.2"/>
    <row r="362" s="34" customFormat="1" x14ac:dyDescent="0.2"/>
    <row r="363" s="34" customFormat="1" x14ac:dyDescent="0.2"/>
    <row r="364" s="34" customFormat="1" x14ac:dyDescent="0.2"/>
    <row r="365" s="34" customFormat="1" x14ac:dyDescent="0.2"/>
    <row r="366" s="34" customFormat="1" x14ac:dyDescent="0.2"/>
    <row r="367" s="34" customFormat="1" x14ac:dyDescent="0.2"/>
    <row r="368" s="34" customFormat="1" x14ac:dyDescent="0.2"/>
    <row r="369" s="34" customFormat="1" x14ac:dyDescent="0.2"/>
    <row r="370" s="34" customFormat="1" x14ac:dyDescent="0.2"/>
    <row r="371" s="34" customFormat="1" x14ac:dyDescent="0.2"/>
    <row r="372" s="34" customFormat="1" x14ac:dyDescent="0.2"/>
    <row r="373" s="34" customFormat="1" x14ac:dyDescent="0.2"/>
    <row r="374" s="34" customFormat="1" x14ac:dyDescent="0.2"/>
    <row r="375" s="34" customFormat="1" x14ac:dyDescent="0.2"/>
    <row r="376" s="34" customFormat="1" x14ac:dyDescent="0.2"/>
    <row r="377" s="34" customFormat="1" x14ac:dyDescent="0.2"/>
    <row r="378" s="34" customFormat="1" x14ac:dyDescent="0.2"/>
    <row r="379" s="34" customFormat="1" x14ac:dyDescent="0.2"/>
    <row r="380" s="34" customFormat="1" x14ac:dyDescent="0.2"/>
    <row r="381" s="34" customFormat="1" x14ac:dyDescent="0.2"/>
    <row r="382" s="34" customFormat="1" x14ac:dyDescent="0.2"/>
    <row r="383" s="34" customFormat="1" x14ac:dyDescent="0.2"/>
    <row r="384" s="34" customFormat="1" x14ac:dyDescent="0.2"/>
    <row r="385" s="34" customFormat="1" x14ac:dyDescent="0.2"/>
    <row r="386" s="34" customFormat="1" x14ac:dyDescent="0.2"/>
    <row r="387" s="34" customFormat="1" x14ac:dyDescent="0.2"/>
    <row r="388" s="34" customFormat="1" x14ac:dyDescent="0.2"/>
    <row r="389" s="34" customFormat="1" x14ac:dyDescent="0.2"/>
    <row r="390" s="34" customFormat="1" x14ac:dyDescent="0.2"/>
    <row r="391" s="34" customFormat="1" x14ac:dyDescent="0.2"/>
    <row r="392" s="34" customFormat="1" x14ac:dyDescent="0.2"/>
    <row r="393" s="34" customFormat="1" x14ac:dyDescent="0.2"/>
    <row r="394" s="34" customFormat="1" x14ac:dyDescent="0.2"/>
    <row r="395" s="34" customFormat="1" x14ac:dyDescent="0.2"/>
    <row r="396" s="34" customFormat="1" x14ac:dyDescent="0.2"/>
    <row r="397" s="34" customFormat="1" x14ac:dyDescent="0.2"/>
    <row r="398" s="34" customFormat="1" x14ac:dyDescent="0.2"/>
    <row r="399" s="34" customFormat="1" x14ac:dyDescent="0.2"/>
    <row r="400" s="34" customFormat="1" x14ac:dyDescent="0.2"/>
    <row r="401" s="34" customFormat="1" x14ac:dyDescent="0.2"/>
    <row r="402" s="34" customFormat="1" x14ac:dyDescent="0.2"/>
    <row r="403" s="34" customFormat="1" x14ac:dyDescent="0.2"/>
    <row r="404" s="34" customFormat="1" x14ac:dyDescent="0.2"/>
    <row r="405" s="34" customFormat="1" x14ac:dyDescent="0.2"/>
    <row r="406" s="34" customFormat="1" x14ac:dyDescent="0.2"/>
    <row r="407" s="34" customFormat="1" x14ac:dyDescent="0.2"/>
    <row r="408" s="34" customFormat="1" x14ac:dyDescent="0.2"/>
    <row r="409" s="34" customFormat="1" x14ac:dyDescent="0.2"/>
    <row r="410" s="34" customFormat="1" x14ac:dyDescent="0.2"/>
    <row r="411" s="34" customFormat="1" x14ac:dyDescent="0.2"/>
    <row r="412" s="34" customFormat="1" x14ac:dyDescent="0.2"/>
    <row r="413" s="34" customFormat="1" x14ac:dyDescent="0.2"/>
    <row r="414" s="34" customFormat="1" x14ac:dyDescent="0.2"/>
    <row r="415" s="34" customFormat="1" x14ac:dyDescent="0.2"/>
    <row r="416" s="34" customFormat="1" x14ac:dyDescent="0.2"/>
    <row r="417" s="34" customFormat="1" x14ac:dyDescent="0.2"/>
    <row r="418" s="34" customFormat="1" x14ac:dyDescent="0.2"/>
    <row r="419" s="34" customFormat="1" x14ac:dyDescent="0.2"/>
    <row r="420" s="34" customFormat="1" x14ac:dyDescent="0.2"/>
    <row r="421" s="34" customFormat="1" x14ac:dyDescent="0.2"/>
    <row r="422" s="34" customFormat="1" x14ac:dyDescent="0.2"/>
    <row r="423" s="34" customFormat="1" x14ac:dyDescent="0.2"/>
    <row r="424" s="34" customFormat="1" x14ac:dyDescent="0.2"/>
    <row r="425" s="34" customFormat="1" x14ac:dyDescent="0.2"/>
    <row r="426" s="34" customFormat="1" x14ac:dyDescent="0.2"/>
    <row r="427" s="34" customFormat="1" x14ac:dyDescent="0.2"/>
    <row r="428" s="34" customFormat="1" x14ac:dyDescent="0.2"/>
    <row r="429" s="34" customFormat="1" x14ac:dyDescent="0.2"/>
    <row r="430" s="34" customFormat="1" x14ac:dyDescent="0.2"/>
    <row r="431" s="34" customFormat="1" x14ac:dyDescent="0.2"/>
    <row r="432" s="34" customFormat="1" x14ac:dyDescent="0.2"/>
    <row r="433" s="34" customFormat="1" x14ac:dyDescent="0.2"/>
    <row r="434" s="34" customFormat="1" x14ac:dyDescent="0.2"/>
    <row r="435" s="34" customFormat="1" x14ac:dyDescent="0.2"/>
    <row r="436" s="34" customFormat="1" x14ac:dyDescent="0.2"/>
    <row r="437" s="34" customFormat="1" x14ac:dyDescent="0.2"/>
    <row r="438" s="34" customFormat="1" x14ac:dyDescent="0.2"/>
    <row r="439" s="34" customFormat="1" x14ac:dyDescent="0.2"/>
    <row r="440" s="34" customFormat="1" x14ac:dyDescent="0.2"/>
    <row r="441" s="34" customFormat="1" x14ac:dyDescent="0.2"/>
    <row r="442" s="34" customFormat="1" x14ac:dyDescent="0.2"/>
    <row r="443" s="34" customFormat="1" x14ac:dyDescent="0.2"/>
    <row r="444" s="34" customFormat="1" x14ac:dyDescent="0.2"/>
    <row r="445" s="34" customFormat="1" x14ac:dyDescent="0.2"/>
    <row r="446" s="34" customFormat="1" x14ac:dyDescent="0.2"/>
    <row r="447" s="34" customFormat="1" x14ac:dyDescent="0.2"/>
    <row r="448" s="34" customFormat="1" x14ac:dyDescent="0.2"/>
    <row r="449" s="34" customFormat="1" x14ac:dyDescent="0.2"/>
    <row r="450" s="34" customFormat="1" x14ac:dyDescent="0.2"/>
    <row r="451" s="34" customFormat="1" x14ac:dyDescent="0.2"/>
    <row r="452" s="34" customFormat="1" x14ac:dyDescent="0.2"/>
    <row r="453" s="34" customFormat="1" x14ac:dyDescent="0.2"/>
    <row r="454" s="34" customFormat="1" x14ac:dyDescent="0.2"/>
    <row r="455" s="34" customFormat="1" x14ac:dyDescent="0.2"/>
    <row r="456" s="34" customFormat="1" x14ac:dyDescent="0.2"/>
    <row r="457" s="34" customFormat="1" x14ac:dyDescent="0.2"/>
    <row r="458" s="34" customFormat="1" x14ac:dyDescent="0.2"/>
    <row r="459" s="34" customFormat="1" x14ac:dyDescent="0.2"/>
    <row r="460" s="34" customFormat="1" x14ac:dyDescent="0.2"/>
    <row r="461" s="34" customFormat="1" x14ac:dyDescent="0.2"/>
    <row r="462" s="34" customFormat="1" x14ac:dyDescent="0.2"/>
    <row r="463" s="34" customFormat="1" x14ac:dyDescent="0.2"/>
    <row r="464" s="34" customFormat="1" x14ac:dyDescent="0.2"/>
    <row r="465" s="34" customFormat="1" x14ac:dyDescent="0.2"/>
    <row r="466" s="34" customFormat="1" x14ac:dyDescent="0.2"/>
    <row r="467" s="34" customFormat="1" x14ac:dyDescent="0.2"/>
    <row r="468" s="34" customFormat="1" x14ac:dyDescent="0.2"/>
    <row r="469" s="34" customFormat="1" x14ac:dyDescent="0.2"/>
    <row r="470" s="34" customFormat="1" x14ac:dyDescent="0.2"/>
    <row r="471" s="34" customFormat="1" x14ac:dyDescent="0.2"/>
    <row r="472" s="34" customFormat="1" x14ac:dyDescent="0.2"/>
    <row r="473" s="34" customFormat="1" x14ac:dyDescent="0.2"/>
    <row r="474" s="34" customFormat="1" x14ac:dyDescent="0.2"/>
    <row r="475" s="34" customFormat="1" x14ac:dyDescent="0.2"/>
    <row r="476" s="34" customFormat="1" x14ac:dyDescent="0.2"/>
    <row r="477" s="34" customFormat="1" x14ac:dyDescent="0.2"/>
    <row r="478" s="34" customFormat="1" x14ac:dyDescent="0.2"/>
    <row r="479" s="34" customFormat="1" x14ac:dyDescent="0.2"/>
    <row r="480" s="34" customFormat="1" x14ac:dyDescent="0.2"/>
    <row r="481" s="34" customFormat="1" x14ac:dyDescent="0.2"/>
    <row r="482" s="34" customFormat="1" x14ac:dyDescent="0.2"/>
    <row r="483" s="34" customFormat="1" x14ac:dyDescent="0.2"/>
    <row r="484" s="34" customFormat="1" x14ac:dyDescent="0.2"/>
    <row r="485" s="34" customFormat="1" x14ac:dyDescent="0.2"/>
    <row r="486" s="34" customFormat="1" x14ac:dyDescent="0.2"/>
    <row r="487" s="34" customFormat="1" x14ac:dyDescent="0.2"/>
    <row r="488" s="34" customFormat="1" x14ac:dyDescent="0.2"/>
    <row r="489" s="34" customFormat="1" x14ac:dyDescent="0.2"/>
    <row r="490" s="34" customFormat="1" x14ac:dyDescent="0.2"/>
    <row r="491" s="34" customFormat="1" x14ac:dyDescent="0.2"/>
    <row r="492" s="34" customFormat="1" x14ac:dyDescent="0.2"/>
    <row r="493" s="34" customFormat="1" x14ac:dyDescent="0.2"/>
    <row r="494" s="34" customFormat="1" x14ac:dyDescent="0.2"/>
    <row r="495" s="34" customFormat="1" x14ac:dyDescent="0.2"/>
    <row r="496" s="34" customFormat="1" x14ac:dyDescent="0.2"/>
    <row r="497" s="34" customFormat="1" x14ac:dyDescent="0.2"/>
    <row r="498" s="34" customFormat="1" x14ac:dyDescent="0.2"/>
    <row r="499" s="34" customFormat="1" x14ac:dyDescent="0.2"/>
    <row r="500" s="34" customFormat="1" x14ac:dyDescent="0.2"/>
    <row r="501" s="34" customFormat="1" x14ac:dyDescent="0.2"/>
    <row r="502" s="34" customFormat="1" x14ac:dyDescent="0.2"/>
    <row r="503" s="34" customFormat="1" x14ac:dyDescent="0.2"/>
    <row r="504" s="34" customFormat="1" x14ac:dyDescent="0.2"/>
    <row r="505" s="34" customFormat="1" x14ac:dyDescent="0.2"/>
    <row r="506" s="34" customFormat="1" x14ac:dyDescent="0.2"/>
    <row r="507" s="34" customFormat="1" x14ac:dyDescent="0.2"/>
    <row r="508" s="34" customFormat="1" x14ac:dyDescent="0.2"/>
    <row r="509" s="34" customFormat="1" x14ac:dyDescent="0.2"/>
    <row r="510" s="34" customFormat="1" x14ac:dyDescent="0.2"/>
    <row r="511" s="34" customFormat="1" x14ac:dyDescent="0.2"/>
    <row r="512" s="34" customFormat="1" x14ac:dyDescent="0.2"/>
    <row r="513" s="34" customFormat="1" x14ac:dyDescent="0.2"/>
    <row r="514" s="34" customFormat="1" x14ac:dyDescent="0.2"/>
    <row r="515" s="34" customFormat="1" x14ac:dyDescent="0.2"/>
    <row r="516" s="34" customFormat="1" x14ac:dyDescent="0.2"/>
    <row r="517" s="34" customFormat="1" x14ac:dyDescent="0.2"/>
    <row r="518" s="34" customFormat="1" x14ac:dyDescent="0.2"/>
    <row r="519" s="34" customFormat="1" x14ac:dyDescent="0.2"/>
    <row r="520" s="34" customFormat="1" x14ac:dyDescent="0.2"/>
    <row r="521" s="34" customFormat="1" x14ac:dyDescent="0.2"/>
    <row r="522" s="34" customFormat="1" x14ac:dyDescent="0.2"/>
    <row r="523" s="34" customFormat="1" x14ac:dyDescent="0.2"/>
    <row r="524" s="34" customFormat="1" x14ac:dyDescent="0.2"/>
    <row r="525" s="34" customFormat="1" x14ac:dyDescent="0.2"/>
    <row r="526" s="34" customFormat="1" x14ac:dyDescent="0.2"/>
    <row r="527" s="34" customFormat="1" x14ac:dyDescent="0.2"/>
    <row r="528" s="34" customFormat="1" x14ac:dyDescent="0.2"/>
    <row r="529" s="34" customFormat="1" x14ac:dyDescent="0.2"/>
    <row r="530" s="34" customFormat="1" x14ac:dyDescent="0.2"/>
    <row r="531" s="34" customFormat="1" x14ac:dyDescent="0.2"/>
    <row r="532" s="34" customFormat="1" x14ac:dyDescent="0.2"/>
    <row r="533" s="34" customFormat="1" x14ac:dyDescent="0.2"/>
    <row r="534" s="34" customFormat="1" x14ac:dyDescent="0.2"/>
    <row r="535" s="34" customFormat="1" x14ac:dyDescent="0.2"/>
    <row r="536" s="34" customFormat="1" x14ac:dyDescent="0.2"/>
    <row r="537" s="34" customFormat="1" x14ac:dyDescent="0.2"/>
    <row r="538" s="34" customFormat="1" x14ac:dyDescent="0.2"/>
    <row r="539" s="34" customFormat="1" x14ac:dyDescent="0.2"/>
    <row r="540" s="34" customFormat="1" x14ac:dyDescent="0.2"/>
    <row r="541" s="34" customFormat="1" x14ac:dyDescent="0.2"/>
    <row r="542" s="34" customFormat="1" x14ac:dyDescent="0.2"/>
    <row r="543" s="34" customFormat="1" x14ac:dyDescent="0.2"/>
    <row r="544" s="34" customFormat="1" x14ac:dyDescent="0.2"/>
    <row r="545" s="34" customFormat="1" x14ac:dyDescent="0.2"/>
    <row r="546" s="34" customFormat="1" x14ac:dyDescent="0.2"/>
    <row r="547" s="34" customFormat="1" x14ac:dyDescent="0.2"/>
    <row r="548" s="34" customFormat="1" x14ac:dyDescent="0.2"/>
    <row r="549" s="34" customFormat="1" x14ac:dyDescent="0.2"/>
    <row r="550" s="34" customFormat="1" x14ac:dyDescent="0.2"/>
    <row r="551" s="34" customFormat="1" x14ac:dyDescent="0.2"/>
    <row r="552" s="34" customFormat="1" x14ac:dyDescent="0.2"/>
    <row r="553" s="34" customFormat="1" x14ac:dyDescent="0.2"/>
    <row r="554" s="34" customFormat="1" x14ac:dyDescent="0.2"/>
    <row r="555" s="34" customFormat="1" x14ac:dyDescent="0.2"/>
    <row r="556" s="34" customFormat="1" x14ac:dyDescent="0.2"/>
    <row r="557" s="34" customFormat="1" x14ac:dyDescent="0.2"/>
    <row r="558" s="34" customFormat="1" x14ac:dyDescent="0.2"/>
    <row r="559" s="34" customFormat="1" x14ac:dyDescent="0.2"/>
    <row r="560" s="34" customFormat="1" x14ac:dyDescent="0.2"/>
    <row r="561" s="34" customFormat="1" x14ac:dyDescent="0.2"/>
    <row r="562" s="34" customFormat="1" x14ac:dyDescent="0.2"/>
    <row r="563" s="34" customFormat="1" x14ac:dyDescent="0.2"/>
    <row r="564" s="34" customFormat="1" x14ac:dyDescent="0.2"/>
    <row r="565" s="34" customFormat="1" x14ac:dyDescent="0.2"/>
    <row r="566" s="34" customFormat="1" x14ac:dyDescent="0.2"/>
    <row r="567" s="34" customFormat="1" x14ac:dyDescent="0.2"/>
    <row r="568" s="34" customFormat="1" x14ac:dyDescent="0.2"/>
    <row r="569" s="34" customFormat="1" x14ac:dyDescent="0.2"/>
    <row r="570" s="34" customFormat="1" x14ac:dyDescent="0.2"/>
    <row r="571" s="34" customFormat="1" x14ac:dyDescent="0.2"/>
    <row r="572" s="34" customFormat="1" x14ac:dyDescent="0.2"/>
    <row r="573" s="34" customFormat="1" x14ac:dyDescent="0.2"/>
    <row r="574" s="34" customFormat="1" x14ac:dyDescent="0.2"/>
    <row r="575" s="34" customFormat="1" x14ac:dyDescent="0.2"/>
    <row r="576" s="34" customFormat="1" x14ac:dyDescent="0.2"/>
    <row r="577" s="34" customFormat="1" x14ac:dyDescent="0.2"/>
    <row r="578" s="34" customFormat="1" x14ac:dyDescent="0.2"/>
    <row r="579" s="34" customFormat="1" x14ac:dyDescent="0.2"/>
    <row r="580" s="34" customFormat="1" x14ac:dyDescent="0.2"/>
    <row r="581" s="34" customFormat="1" x14ac:dyDescent="0.2"/>
    <row r="582" s="34" customFormat="1" x14ac:dyDescent="0.2"/>
    <row r="583" s="34" customFormat="1" x14ac:dyDescent="0.2"/>
    <row r="584" s="34" customFormat="1" x14ac:dyDescent="0.2"/>
    <row r="585" s="34" customFormat="1" x14ac:dyDescent="0.2"/>
    <row r="586" s="34" customFormat="1" x14ac:dyDescent="0.2"/>
    <row r="587" s="34" customFormat="1" x14ac:dyDescent="0.2"/>
    <row r="588" s="34" customFormat="1" x14ac:dyDescent="0.2"/>
    <row r="589" s="34" customFormat="1" x14ac:dyDescent="0.2"/>
    <row r="590" s="34" customFormat="1" x14ac:dyDescent="0.2"/>
    <row r="591" s="34" customFormat="1" x14ac:dyDescent="0.2"/>
    <row r="592" s="34" customFormat="1" x14ac:dyDescent="0.2"/>
    <row r="593" s="34" customFormat="1" x14ac:dyDescent="0.2"/>
    <row r="594" s="34" customFormat="1" x14ac:dyDescent="0.2"/>
    <row r="595" s="34" customFormat="1" x14ac:dyDescent="0.2"/>
    <row r="596" s="34" customFormat="1" x14ac:dyDescent="0.2"/>
    <row r="597" s="34" customFormat="1" x14ac:dyDescent="0.2"/>
    <row r="598" s="34" customFormat="1" x14ac:dyDescent="0.2"/>
    <row r="599" s="34" customFormat="1" x14ac:dyDescent="0.2"/>
    <row r="600" s="34" customFormat="1" x14ac:dyDescent="0.2"/>
    <row r="601" s="34" customFormat="1" x14ac:dyDescent="0.2"/>
    <row r="602" s="34" customFormat="1" x14ac:dyDescent="0.2"/>
    <row r="603" s="34" customFormat="1" x14ac:dyDescent="0.2"/>
    <row r="604" s="34" customFormat="1" x14ac:dyDescent="0.2"/>
    <row r="605" s="34" customFormat="1" x14ac:dyDescent="0.2"/>
    <row r="606" s="34" customFormat="1" x14ac:dyDescent="0.2"/>
    <row r="607" s="34" customFormat="1" x14ac:dyDescent="0.2"/>
    <row r="608" s="34" customFormat="1" x14ac:dyDescent="0.2"/>
    <row r="609" s="34" customFormat="1" x14ac:dyDescent="0.2"/>
    <row r="610" s="34" customFormat="1" x14ac:dyDescent="0.2"/>
    <row r="611" s="34" customFormat="1" x14ac:dyDescent="0.2"/>
    <row r="612" s="34" customFormat="1" x14ac:dyDescent="0.2"/>
    <row r="613" s="34" customFormat="1" x14ac:dyDescent="0.2"/>
    <row r="614" s="34" customFormat="1" x14ac:dyDescent="0.2"/>
    <row r="615" s="34" customFormat="1" x14ac:dyDescent="0.2"/>
    <row r="616" s="34" customFormat="1" x14ac:dyDescent="0.2"/>
    <row r="617" s="34" customFormat="1" x14ac:dyDescent="0.2"/>
    <row r="618" s="34" customFormat="1" x14ac:dyDescent="0.2"/>
    <row r="619" s="34" customFormat="1" x14ac:dyDescent="0.2"/>
    <row r="620" s="34" customFormat="1" x14ac:dyDescent="0.2"/>
    <row r="621" s="34" customFormat="1" x14ac:dyDescent="0.2"/>
    <row r="622" s="34" customFormat="1" x14ac:dyDescent="0.2"/>
    <row r="623" s="34" customFormat="1" x14ac:dyDescent="0.2"/>
    <row r="624" s="34" customFormat="1" x14ac:dyDescent="0.2"/>
    <row r="625" s="34" customFormat="1" x14ac:dyDescent="0.2"/>
    <row r="626" s="34" customFormat="1" x14ac:dyDescent="0.2"/>
    <row r="627" s="34" customFormat="1" x14ac:dyDescent="0.2"/>
    <row r="628" s="34" customFormat="1" x14ac:dyDescent="0.2"/>
    <row r="629" s="34" customFormat="1" x14ac:dyDescent="0.2"/>
    <row r="630" s="34" customFormat="1" x14ac:dyDescent="0.2"/>
    <row r="631" s="34" customFormat="1" x14ac:dyDescent="0.2"/>
    <row r="632" s="34" customFormat="1" x14ac:dyDescent="0.2"/>
    <row r="633" s="34" customFormat="1" x14ac:dyDescent="0.2"/>
    <row r="634" s="34" customFormat="1" x14ac:dyDescent="0.2"/>
    <row r="635" s="34" customFormat="1" x14ac:dyDescent="0.2"/>
    <row r="636" s="34" customFormat="1" x14ac:dyDescent="0.2"/>
    <row r="637" s="34" customFormat="1" x14ac:dyDescent="0.2"/>
    <row r="638" s="34" customFormat="1" x14ac:dyDescent="0.2"/>
    <row r="639" s="34" customFormat="1" x14ac:dyDescent="0.2"/>
    <row r="640" s="34" customFormat="1" x14ac:dyDescent="0.2"/>
    <row r="641" s="34" customFormat="1" x14ac:dyDescent="0.2"/>
    <row r="642" s="34" customFormat="1" x14ac:dyDescent="0.2"/>
    <row r="643" s="34" customFormat="1" x14ac:dyDescent="0.2"/>
    <row r="644" s="34" customFormat="1" x14ac:dyDescent="0.2"/>
    <row r="645" s="34" customFormat="1" x14ac:dyDescent="0.2"/>
    <row r="646" s="34" customFormat="1" x14ac:dyDescent="0.2"/>
    <row r="647" s="34" customFormat="1" x14ac:dyDescent="0.2"/>
    <row r="648" s="34" customFormat="1" x14ac:dyDescent="0.2"/>
    <row r="649" s="34" customFormat="1" x14ac:dyDescent="0.2"/>
    <row r="650" s="34" customFormat="1" x14ac:dyDescent="0.2"/>
    <row r="651" s="34" customFormat="1" x14ac:dyDescent="0.2"/>
  </sheetData>
  <mergeCells count="3">
    <mergeCell ref="B15:H15"/>
    <mergeCell ref="B2:F2"/>
    <mergeCell ref="B5:H5"/>
  </mergeCells>
  <pageMargins left="0.74803149606299213" right="0.74803149606299213" top="0.98425196850393704" bottom="0.98425196850393704" header="0.51181102362204722" footer="0.51181102362204722"/>
  <pageSetup scale="7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L403"/>
  <sheetViews>
    <sheetView workbookViewId="0">
      <selection activeCell="E9" sqref="E9"/>
    </sheetView>
  </sheetViews>
  <sheetFormatPr defaultColWidth="9.21875" defaultRowHeight="17.55" x14ac:dyDescent="0.2"/>
  <cols>
    <col min="1" max="1" width="9.21875" style="61"/>
    <col min="2" max="2" width="3.44140625" style="61" bestFit="1" customWidth="1"/>
    <col min="3" max="3" width="50.44140625" style="61" customWidth="1"/>
    <col min="4" max="4" width="10.77734375" style="61" bestFit="1" customWidth="1"/>
    <col min="5" max="6" width="9.5546875" style="61" bestFit="1" customWidth="1"/>
    <col min="7" max="7" width="10.77734375" style="61" customWidth="1"/>
    <col min="8" max="8" width="10.21875" style="61" bestFit="1" customWidth="1"/>
    <col min="9" max="9" width="10" style="61" bestFit="1" customWidth="1"/>
    <col min="10" max="11" width="9.21875" style="61"/>
    <col min="12" max="12" width="3.77734375" style="61" customWidth="1"/>
    <col min="13" max="13" width="9.21875" style="60"/>
    <col min="14" max="14" width="10.77734375" style="60" bestFit="1" customWidth="1"/>
    <col min="15" max="64" width="9.21875" style="60"/>
    <col min="65" max="16384" width="9.21875" style="61"/>
  </cols>
  <sheetData>
    <row r="1" spans="1:64" s="25" customFormat="1" ht="18.2" thickTop="1" x14ac:dyDescent="0.3">
      <c r="A1" s="21"/>
      <c r="B1" s="22"/>
      <c r="C1" s="22"/>
      <c r="D1" s="22"/>
      <c r="E1" s="22"/>
      <c r="F1" s="22"/>
      <c r="G1" s="22"/>
      <c r="H1" s="22"/>
      <c r="I1" s="22"/>
      <c r="J1" s="22"/>
      <c r="K1" s="22"/>
      <c r="L1" s="23"/>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row>
    <row r="2" spans="1:64" s="25" customFormat="1" x14ac:dyDescent="0.3">
      <c r="A2" s="26"/>
      <c r="B2" s="137"/>
      <c r="C2" s="137"/>
      <c r="D2" s="137"/>
      <c r="E2" s="137"/>
      <c r="F2" s="137"/>
      <c r="G2" s="27"/>
      <c r="H2" s="28"/>
      <c r="I2" s="28"/>
      <c r="J2" s="28"/>
      <c r="K2" s="28"/>
      <c r="L2" s="29"/>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row>
    <row r="3" spans="1:64" s="25" customFormat="1" x14ac:dyDescent="0.3">
      <c r="A3" s="36"/>
      <c r="B3" s="54"/>
      <c r="C3" s="54"/>
      <c r="D3" s="54"/>
      <c r="E3" s="54"/>
      <c r="F3" s="54"/>
      <c r="G3" s="55"/>
      <c r="H3" s="24"/>
      <c r="I3" s="24"/>
      <c r="J3" s="24"/>
      <c r="K3" s="24"/>
      <c r="L3" s="29"/>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row>
    <row r="4" spans="1:64" s="25" customFormat="1" ht="18.8" customHeight="1" x14ac:dyDescent="0.3">
      <c r="A4" s="26"/>
      <c r="B4" s="144" t="s">
        <v>25</v>
      </c>
      <c r="C4" s="144"/>
      <c r="D4" s="30"/>
      <c r="E4" s="30"/>
      <c r="F4" s="30"/>
      <c r="G4" s="30"/>
      <c r="H4" s="30"/>
      <c r="I4" s="30"/>
      <c r="J4" s="30"/>
      <c r="K4" s="30"/>
      <c r="L4" s="31"/>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row>
    <row r="5" spans="1:64" s="25" customFormat="1" ht="59.35" customHeight="1" x14ac:dyDescent="0.3">
      <c r="A5" s="26"/>
      <c r="B5" s="154" t="s">
        <v>52</v>
      </c>
      <c r="C5" s="154"/>
      <c r="D5" s="154"/>
      <c r="E5" s="154"/>
      <c r="F5" s="154"/>
      <c r="G5" s="154"/>
      <c r="H5" s="154"/>
      <c r="I5" s="154"/>
      <c r="J5" s="154"/>
      <c r="K5" s="154"/>
      <c r="L5" s="29"/>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row>
    <row r="6" spans="1:64" s="25" customFormat="1" x14ac:dyDescent="0.3">
      <c r="A6" s="26"/>
      <c r="B6" s="30"/>
      <c r="C6" s="30"/>
      <c r="D6" s="30"/>
      <c r="E6" s="32"/>
      <c r="F6" s="145"/>
      <c r="G6" s="145"/>
      <c r="H6" s="33"/>
      <c r="I6" s="33"/>
      <c r="J6" s="30"/>
      <c r="K6" s="30"/>
      <c r="L6" s="29"/>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row>
    <row r="7" spans="1:64" x14ac:dyDescent="0.3">
      <c r="A7" s="26"/>
      <c r="B7" s="41"/>
      <c r="C7" s="58" t="s">
        <v>17</v>
      </c>
      <c r="D7" s="118">
        <v>1</v>
      </c>
      <c r="E7" s="118">
        <v>2</v>
      </c>
      <c r="F7" s="118">
        <v>3</v>
      </c>
      <c r="G7" s="118">
        <v>4</v>
      </c>
      <c r="H7" s="118">
        <v>5</v>
      </c>
      <c r="I7" s="46"/>
      <c r="J7" s="41"/>
      <c r="K7" s="41"/>
      <c r="L7" s="29"/>
    </row>
    <row r="8" spans="1:64" x14ac:dyDescent="0.3">
      <c r="A8" s="26"/>
      <c r="B8" s="41"/>
      <c r="C8" s="62" t="s">
        <v>28</v>
      </c>
      <c r="D8" s="119">
        <v>15</v>
      </c>
      <c r="E8" s="119">
        <v>18</v>
      </c>
      <c r="F8" s="119">
        <v>20</v>
      </c>
      <c r="G8" s="119">
        <v>21</v>
      </c>
      <c r="H8" s="119">
        <v>22</v>
      </c>
      <c r="I8" s="40"/>
      <c r="J8" s="41"/>
      <c r="K8" s="41"/>
      <c r="L8" s="29"/>
    </row>
    <row r="9" spans="1:64" x14ac:dyDescent="0.3">
      <c r="A9" s="26"/>
      <c r="B9" s="30"/>
      <c r="C9" s="63"/>
      <c r="D9" s="32"/>
      <c r="E9" s="32"/>
      <c r="F9" s="32"/>
      <c r="G9" s="32"/>
      <c r="H9" s="32"/>
      <c r="I9" s="32"/>
      <c r="J9" s="41"/>
      <c r="K9" s="41"/>
      <c r="L9" s="29"/>
    </row>
    <row r="10" spans="1:64" s="25" customFormat="1" ht="90.8" customHeight="1" x14ac:dyDescent="0.3">
      <c r="A10" s="26"/>
      <c r="B10" s="138" t="s">
        <v>51</v>
      </c>
      <c r="C10" s="138"/>
      <c r="D10" s="138"/>
      <c r="E10" s="138"/>
      <c r="F10" s="138"/>
      <c r="G10" s="138"/>
      <c r="H10" s="138"/>
      <c r="I10" s="138"/>
      <c r="J10" s="138"/>
      <c r="K10" s="138"/>
      <c r="L10" s="29"/>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row>
    <row r="11" spans="1:64" ht="13.5" customHeight="1" x14ac:dyDescent="0.3">
      <c r="A11" s="26"/>
      <c r="B11" s="52"/>
      <c r="C11" s="53"/>
      <c r="D11" s="53"/>
      <c r="E11" s="53"/>
      <c r="F11" s="53"/>
      <c r="G11" s="53"/>
      <c r="H11" s="53"/>
      <c r="I11" s="53"/>
      <c r="J11" s="53"/>
      <c r="K11" s="53"/>
      <c r="L11" s="64"/>
    </row>
    <row r="12" spans="1:64" ht="24.75" customHeight="1" x14ac:dyDescent="0.2">
      <c r="A12" s="65"/>
      <c r="B12" s="41"/>
      <c r="C12" s="150" t="s">
        <v>1</v>
      </c>
      <c r="D12" s="151"/>
      <c r="E12" s="60"/>
      <c r="F12" s="60"/>
      <c r="G12" s="60"/>
      <c r="H12" s="60"/>
      <c r="I12" s="41"/>
      <c r="J12" s="41"/>
      <c r="K12" s="41"/>
      <c r="L12" s="64"/>
    </row>
    <row r="13" spans="1:64" ht="12.7" customHeight="1" x14ac:dyDescent="0.2">
      <c r="A13" s="65"/>
      <c r="B13" s="41"/>
      <c r="C13" s="66"/>
      <c r="D13" s="67"/>
      <c r="E13" s="67"/>
      <c r="F13" s="67"/>
      <c r="G13" s="67"/>
      <c r="H13" s="67"/>
      <c r="I13" s="41"/>
      <c r="J13" s="41"/>
      <c r="K13" s="41"/>
      <c r="L13" s="64"/>
    </row>
    <row r="14" spans="1:64" x14ac:dyDescent="0.3">
      <c r="A14" s="65"/>
      <c r="B14" s="41"/>
      <c r="C14" s="42" t="s">
        <v>49</v>
      </c>
      <c r="D14" s="114">
        <v>0.12</v>
      </c>
      <c r="E14" s="67"/>
      <c r="F14" s="67"/>
      <c r="G14" s="67"/>
      <c r="H14" s="67"/>
      <c r="I14" s="41"/>
      <c r="J14" s="41"/>
      <c r="K14" s="41"/>
      <c r="L14" s="64"/>
    </row>
    <row r="15" spans="1:64" ht="21.3" x14ac:dyDescent="0.45">
      <c r="A15" s="65"/>
      <c r="B15" s="41"/>
      <c r="C15" s="42" t="s">
        <v>46</v>
      </c>
      <c r="D15" s="114">
        <v>7.0000000000000007E-2</v>
      </c>
      <c r="E15" s="67"/>
      <c r="F15" s="67"/>
      <c r="G15" s="67"/>
      <c r="H15" s="67"/>
      <c r="I15" s="41"/>
      <c r="J15" s="41"/>
      <c r="K15" s="41"/>
      <c r="L15" s="64"/>
    </row>
    <row r="16" spans="1:64" x14ac:dyDescent="0.3">
      <c r="A16" s="65"/>
      <c r="B16" s="41"/>
      <c r="C16" s="42" t="s">
        <v>47</v>
      </c>
      <c r="D16" s="114">
        <v>0.2</v>
      </c>
      <c r="E16" s="67"/>
      <c r="F16" s="67"/>
      <c r="G16" s="67"/>
      <c r="H16" s="67"/>
      <c r="I16" s="41"/>
      <c r="J16" s="41"/>
      <c r="K16" s="41"/>
      <c r="L16" s="64"/>
    </row>
    <row r="17" spans="1:12" x14ac:dyDescent="0.3">
      <c r="A17" s="65"/>
      <c r="B17" s="41"/>
      <c r="C17" s="42" t="s">
        <v>48</v>
      </c>
      <c r="D17" s="114">
        <v>0.8</v>
      </c>
      <c r="E17" s="67"/>
      <c r="F17" s="67"/>
      <c r="G17" s="67"/>
      <c r="H17" s="67"/>
      <c r="I17" s="41"/>
      <c r="J17" s="41"/>
      <c r="K17" s="41"/>
      <c r="L17" s="64"/>
    </row>
    <row r="18" spans="1:12" s="60" customFormat="1" x14ac:dyDescent="0.3">
      <c r="A18" s="65"/>
      <c r="B18" s="41"/>
      <c r="C18" s="42" t="s">
        <v>53</v>
      </c>
      <c r="D18" s="115">
        <f>(D14*D17)+(D15*D16)</f>
        <v>0.11</v>
      </c>
      <c r="E18" s="41"/>
      <c r="F18" s="41"/>
      <c r="G18" s="41"/>
      <c r="H18" s="41"/>
      <c r="I18" s="41"/>
      <c r="J18" s="41"/>
      <c r="K18" s="41"/>
      <c r="L18" s="64"/>
    </row>
    <row r="19" spans="1:12" s="60" customFormat="1" x14ac:dyDescent="0.3">
      <c r="A19" s="65"/>
      <c r="B19" s="41"/>
      <c r="C19" s="42" t="s">
        <v>18</v>
      </c>
      <c r="D19" s="114">
        <v>0.03</v>
      </c>
      <c r="E19" s="41"/>
      <c r="F19" s="41"/>
      <c r="G19" s="41"/>
      <c r="H19" s="41"/>
      <c r="I19" s="41"/>
      <c r="J19" s="41"/>
      <c r="K19" s="41"/>
      <c r="L19" s="64"/>
    </row>
    <row r="20" spans="1:12" s="60" customFormat="1" x14ac:dyDescent="0.3">
      <c r="A20" s="65"/>
      <c r="B20" s="41"/>
      <c r="C20" s="42" t="s">
        <v>23</v>
      </c>
      <c r="D20" s="116">
        <v>50</v>
      </c>
      <c r="E20" s="41"/>
      <c r="F20" s="41"/>
      <c r="G20" s="41"/>
      <c r="H20" s="41"/>
      <c r="I20" s="41"/>
      <c r="J20" s="41"/>
      <c r="K20" s="41"/>
      <c r="L20" s="64"/>
    </row>
    <row r="21" spans="1:12" s="60" customFormat="1" ht="21" customHeight="1" x14ac:dyDescent="0.3">
      <c r="A21" s="65"/>
      <c r="B21" s="41"/>
      <c r="C21" s="42" t="s">
        <v>27</v>
      </c>
      <c r="D21" s="117">
        <v>10</v>
      </c>
      <c r="E21" s="39"/>
      <c r="F21" s="41"/>
      <c r="G21" s="41"/>
      <c r="H21" s="41"/>
      <c r="I21" s="41"/>
      <c r="J21" s="41"/>
      <c r="K21" s="41"/>
      <c r="L21" s="64"/>
    </row>
    <row r="22" spans="1:12" s="60" customFormat="1" ht="13.5" customHeight="1" x14ac:dyDescent="0.3">
      <c r="A22" s="65"/>
      <c r="B22" s="41"/>
      <c r="C22" s="39"/>
      <c r="D22" s="63"/>
      <c r="E22" s="39"/>
      <c r="F22" s="41"/>
      <c r="G22" s="41"/>
      <c r="H22" s="41"/>
      <c r="I22" s="41"/>
      <c r="J22" s="41"/>
      <c r="K22" s="41"/>
      <c r="L22" s="64"/>
    </row>
    <row r="23" spans="1:12" s="60" customFormat="1" x14ac:dyDescent="0.2">
      <c r="A23" s="65"/>
      <c r="B23" s="41"/>
      <c r="C23" s="152" t="s">
        <v>0</v>
      </c>
      <c r="D23" s="153"/>
      <c r="E23" s="153"/>
      <c r="F23" s="153"/>
      <c r="G23" s="153"/>
      <c r="H23" s="153"/>
      <c r="I23" s="41"/>
      <c r="J23" s="41"/>
      <c r="K23" s="41"/>
      <c r="L23" s="64"/>
    </row>
    <row r="24" spans="1:12" s="60" customFormat="1" x14ac:dyDescent="0.2">
      <c r="A24" s="65"/>
      <c r="B24" s="41"/>
      <c r="C24" s="67"/>
      <c r="D24" s="41"/>
      <c r="E24" s="41"/>
      <c r="F24" s="41"/>
      <c r="G24" s="41"/>
      <c r="H24" s="41"/>
      <c r="I24" s="41"/>
      <c r="J24" s="41"/>
      <c r="K24" s="41"/>
      <c r="L24" s="64"/>
    </row>
    <row r="25" spans="1:12" s="60" customFormat="1" x14ac:dyDescent="0.3">
      <c r="A25" s="65"/>
      <c r="B25" s="41"/>
      <c r="C25" s="58" t="s">
        <v>17</v>
      </c>
      <c r="D25" s="59">
        <v>1</v>
      </c>
      <c r="E25" s="59">
        <v>2</v>
      </c>
      <c r="F25" s="59">
        <v>3</v>
      </c>
      <c r="G25" s="59">
        <v>4</v>
      </c>
      <c r="H25" s="59">
        <v>5</v>
      </c>
      <c r="I25" s="41"/>
      <c r="J25" s="41"/>
      <c r="K25" s="41"/>
      <c r="L25" s="64"/>
    </row>
    <row r="26" spans="1:12" s="60" customFormat="1" x14ac:dyDescent="0.3">
      <c r="A26" s="65"/>
      <c r="B26" s="41"/>
      <c r="C26" s="42" t="s">
        <v>28</v>
      </c>
      <c r="D26" s="110">
        <f>D8</f>
        <v>15</v>
      </c>
      <c r="E26" s="110">
        <f>E8</f>
        <v>18</v>
      </c>
      <c r="F26" s="110">
        <f>F8</f>
        <v>20</v>
      </c>
      <c r="G26" s="110">
        <f>G8</f>
        <v>21</v>
      </c>
      <c r="H26" s="110">
        <f>H8</f>
        <v>22</v>
      </c>
      <c r="I26" s="76"/>
      <c r="J26" s="41"/>
      <c r="K26" s="41"/>
      <c r="L26" s="64"/>
    </row>
    <row r="27" spans="1:12" s="60" customFormat="1" x14ac:dyDescent="0.3">
      <c r="A27" s="65"/>
      <c r="B27" s="41"/>
      <c r="C27" s="42" t="s">
        <v>19</v>
      </c>
      <c r="D27" s="76"/>
      <c r="E27" s="76"/>
      <c r="F27" s="76"/>
      <c r="G27" s="76"/>
      <c r="H27" s="111">
        <f>H26*(1+D19)/(D18-D19)</f>
        <v>283.25</v>
      </c>
      <c r="I27" s="76"/>
      <c r="J27" s="41"/>
      <c r="K27" s="41"/>
      <c r="L27" s="64"/>
    </row>
    <row r="28" spans="1:12" s="60" customFormat="1" x14ac:dyDescent="0.3">
      <c r="A28" s="65"/>
      <c r="B28" s="41"/>
      <c r="C28" s="42" t="s">
        <v>20</v>
      </c>
      <c r="D28" s="110">
        <f>SUM(D26:D27)</f>
        <v>15</v>
      </c>
      <c r="E28" s="110">
        <f>SUM(E26:E27)</f>
        <v>18</v>
      </c>
      <c r="F28" s="110">
        <f>SUM(F26:F27)</f>
        <v>20</v>
      </c>
      <c r="G28" s="110">
        <f>SUM(G26:G27)</f>
        <v>21</v>
      </c>
      <c r="H28" s="110">
        <f>SUM(H26:H27)</f>
        <v>305.25</v>
      </c>
      <c r="I28" s="76"/>
      <c r="J28" s="41"/>
      <c r="K28" s="41"/>
      <c r="L28" s="64"/>
    </row>
    <row r="29" spans="1:12" s="60" customFormat="1" ht="18.2" thickBot="1" x14ac:dyDescent="0.25">
      <c r="A29" s="65"/>
      <c r="B29" s="41"/>
      <c r="C29" s="74" t="s">
        <v>21</v>
      </c>
      <c r="D29" s="77">
        <f>D28/(1+$D$18)^D25</f>
        <v>13.513513513513512</v>
      </c>
      <c r="E29" s="77">
        <f>E28/(1+$D$18)^E25</f>
        <v>14.609203798392985</v>
      </c>
      <c r="F29" s="77">
        <f>F28/(1+$D$18)^F25</f>
        <v>14.623827626019004</v>
      </c>
      <c r="G29" s="77">
        <f>G28/(1+$D$18)^G25</f>
        <v>13.833350457045002</v>
      </c>
      <c r="H29" s="77">
        <f>H28/(1+$D$18)^H25</f>
        <v>181.15101788987502</v>
      </c>
      <c r="I29" s="78">
        <f>SUM(D29:H29)</f>
        <v>237.73091328484554</v>
      </c>
      <c r="J29" s="73" t="s">
        <v>26</v>
      </c>
      <c r="K29" s="41"/>
      <c r="L29" s="64"/>
    </row>
    <row r="30" spans="1:12" s="60" customFormat="1" ht="9.6999999999999993" customHeight="1" thickTop="1" x14ac:dyDescent="0.2">
      <c r="A30" s="65"/>
      <c r="B30" s="41"/>
      <c r="C30" s="74"/>
      <c r="D30" s="68"/>
      <c r="E30" s="68"/>
      <c r="F30" s="68"/>
      <c r="G30" s="68"/>
      <c r="H30" s="68"/>
      <c r="I30" s="75"/>
      <c r="J30" s="73"/>
      <c r="K30" s="41"/>
      <c r="L30" s="64"/>
    </row>
    <row r="31" spans="1:12" s="60" customFormat="1" x14ac:dyDescent="0.3">
      <c r="A31" s="65"/>
      <c r="B31" s="52"/>
      <c r="C31" s="42" t="s">
        <v>22</v>
      </c>
      <c r="D31" s="112">
        <f>NPV(D18,D28:H28)</f>
        <v>237.73091328484551</v>
      </c>
      <c r="E31" s="41"/>
      <c r="F31" s="41"/>
      <c r="G31" s="41"/>
      <c r="H31" s="41"/>
      <c r="I31" s="41"/>
      <c r="J31" s="41"/>
      <c r="K31" s="41"/>
      <c r="L31" s="64"/>
    </row>
    <row r="32" spans="1:12" s="60" customFormat="1" ht="9.6999999999999993" customHeight="1" x14ac:dyDescent="0.2">
      <c r="A32" s="65"/>
      <c r="B32" s="52"/>
      <c r="C32" s="67"/>
      <c r="D32" s="79"/>
      <c r="E32" s="41"/>
      <c r="F32" s="41"/>
      <c r="G32" s="41"/>
      <c r="H32" s="41"/>
      <c r="I32" s="41"/>
      <c r="J32" s="41"/>
      <c r="K32" s="41"/>
      <c r="L32" s="64"/>
    </row>
    <row r="33" spans="1:12" s="60" customFormat="1" x14ac:dyDescent="0.3">
      <c r="A33" s="65"/>
      <c r="B33" s="52"/>
      <c r="C33" s="42" t="s">
        <v>24</v>
      </c>
      <c r="D33" s="112">
        <f>D31-D20</f>
        <v>187.73091328484551</v>
      </c>
      <c r="E33" s="41"/>
      <c r="F33" s="41"/>
      <c r="G33" s="41"/>
      <c r="H33" s="41"/>
      <c r="I33" s="41"/>
      <c r="J33" s="41"/>
      <c r="K33" s="41"/>
      <c r="L33" s="64"/>
    </row>
    <row r="34" spans="1:12" s="60" customFormat="1" ht="9.6999999999999993" customHeight="1" x14ac:dyDescent="0.2">
      <c r="A34" s="65"/>
      <c r="B34" s="41"/>
      <c r="D34" s="80"/>
      <c r="E34" s="41"/>
      <c r="F34" s="41"/>
      <c r="G34" s="41"/>
      <c r="H34" s="41"/>
      <c r="I34" s="41"/>
      <c r="J34" s="41"/>
      <c r="K34" s="41"/>
      <c r="L34" s="64"/>
    </row>
    <row r="35" spans="1:12" s="60" customFormat="1" x14ac:dyDescent="0.3">
      <c r="A35" s="65"/>
      <c r="B35" s="41"/>
      <c r="C35" s="50" t="s">
        <v>50</v>
      </c>
      <c r="D35" s="113">
        <f>D33/D21</f>
        <v>18.773091328484551</v>
      </c>
      <c r="E35" s="41"/>
      <c r="F35" s="41"/>
      <c r="G35" s="41"/>
      <c r="H35" s="41"/>
      <c r="I35" s="41"/>
      <c r="J35" s="41"/>
      <c r="K35" s="41"/>
      <c r="L35" s="64"/>
    </row>
    <row r="36" spans="1:12" s="60" customFormat="1" ht="18.2" thickBot="1" x14ac:dyDescent="0.25">
      <c r="A36" s="69"/>
      <c r="B36" s="70"/>
      <c r="C36" s="70"/>
      <c r="D36" s="70"/>
      <c r="E36" s="70"/>
      <c r="F36" s="70"/>
      <c r="G36" s="70"/>
      <c r="H36" s="70"/>
      <c r="I36" s="70"/>
      <c r="J36" s="70"/>
      <c r="K36" s="70"/>
      <c r="L36" s="71"/>
    </row>
    <row r="37" spans="1:12" s="60" customFormat="1" ht="18.2" thickTop="1" x14ac:dyDescent="0.2"/>
    <row r="38" spans="1:12" s="60" customFormat="1" x14ac:dyDescent="0.2"/>
    <row r="39" spans="1:12" s="60" customFormat="1" x14ac:dyDescent="0.2"/>
    <row r="40" spans="1:12" s="60" customFormat="1" x14ac:dyDescent="0.2"/>
    <row r="41" spans="1:12" s="60" customFormat="1" x14ac:dyDescent="0.2"/>
    <row r="42" spans="1:12" s="60" customFormat="1" x14ac:dyDescent="0.2"/>
    <row r="43" spans="1:12" s="60" customFormat="1" x14ac:dyDescent="0.2"/>
    <row r="44" spans="1:12" s="60" customFormat="1" x14ac:dyDescent="0.2"/>
    <row r="45" spans="1:12" s="60" customFormat="1" x14ac:dyDescent="0.2"/>
    <row r="46" spans="1:12" s="60" customFormat="1" x14ac:dyDescent="0.2"/>
    <row r="47" spans="1:12" s="60" customFormat="1" x14ac:dyDescent="0.2"/>
    <row r="48" spans="1:12" s="60" customFormat="1" x14ac:dyDescent="0.2"/>
    <row r="49" s="60" customFormat="1" x14ac:dyDescent="0.2"/>
    <row r="50" s="60" customFormat="1" x14ac:dyDescent="0.2"/>
    <row r="51" s="60" customFormat="1" x14ac:dyDescent="0.2"/>
    <row r="52" s="60" customFormat="1" x14ac:dyDescent="0.2"/>
    <row r="53" s="60" customFormat="1" x14ac:dyDescent="0.2"/>
    <row r="54" s="60" customFormat="1" x14ac:dyDescent="0.2"/>
    <row r="55" s="60" customFormat="1" x14ac:dyDescent="0.2"/>
    <row r="56" s="60" customFormat="1" x14ac:dyDescent="0.2"/>
    <row r="57" s="60" customFormat="1" x14ac:dyDescent="0.2"/>
    <row r="58" s="60" customFormat="1" x14ac:dyDescent="0.2"/>
    <row r="59" s="60" customFormat="1" x14ac:dyDescent="0.2"/>
    <row r="60" s="60" customFormat="1" x14ac:dyDescent="0.2"/>
    <row r="61" s="60" customFormat="1" x14ac:dyDescent="0.2"/>
    <row r="62" s="60" customFormat="1" x14ac:dyDescent="0.2"/>
    <row r="63" s="60" customFormat="1" x14ac:dyDescent="0.2"/>
    <row r="64" s="60" customFormat="1" x14ac:dyDescent="0.2"/>
    <row r="65" s="60" customFormat="1" x14ac:dyDescent="0.2"/>
    <row r="66" s="60" customFormat="1" x14ac:dyDescent="0.2"/>
    <row r="67" s="60" customFormat="1" x14ac:dyDescent="0.2"/>
    <row r="68" s="60" customFormat="1" x14ac:dyDescent="0.2"/>
    <row r="69" s="60" customFormat="1" x14ac:dyDescent="0.2"/>
    <row r="70" s="60" customFormat="1" x14ac:dyDescent="0.2"/>
    <row r="71" s="60" customFormat="1" x14ac:dyDescent="0.2"/>
    <row r="72" s="60" customFormat="1" x14ac:dyDescent="0.2"/>
    <row r="73" s="60" customFormat="1" x14ac:dyDescent="0.2"/>
    <row r="74" s="60" customFormat="1" x14ac:dyDescent="0.2"/>
    <row r="75" s="60" customFormat="1" x14ac:dyDescent="0.2"/>
    <row r="76" s="60" customFormat="1" x14ac:dyDescent="0.2"/>
    <row r="77" s="60" customFormat="1" x14ac:dyDescent="0.2"/>
    <row r="78" s="60" customFormat="1" x14ac:dyDescent="0.2"/>
    <row r="79" s="60" customFormat="1" x14ac:dyDescent="0.2"/>
    <row r="80" s="60" customFormat="1" x14ac:dyDescent="0.2"/>
    <row r="81" s="60" customFormat="1" x14ac:dyDescent="0.2"/>
    <row r="82" s="60" customFormat="1" x14ac:dyDescent="0.2"/>
    <row r="83" s="60" customFormat="1" x14ac:dyDescent="0.2"/>
    <row r="84" s="60" customFormat="1" x14ac:dyDescent="0.2"/>
    <row r="85" s="60" customFormat="1" x14ac:dyDescent="0.2"/>
    <row r="86" s="60" customFormat="1" x14ac:dyDescent="0.2"/>
    <row r="87" s="60" customFormat="1" x14ac:dyDescent="0.2"/>
    <row r="88" s="60" customFormat="1" x14ac:dyDescent="0.2"/>
    <row r="89" s="60" customFormat="1" x14ac:dyDescent="0.2"/>
    <row r="90" s="60" customFormat="1" x14ac:dyDescent="0.2"/>
    <row r="91" s="60" customFormat="1" x14ac:dyDescent="0.2"/>
    <row r="92" s="60" customFormat="1" x14ac:dyDescent="0.2"/>
    <row r="93" s="60" customFormat="1" x14ac:dyDescent="0.2"/>
    <row r="94" s="60" customFormat="1" x14ac:dyDescent="0.2"/>
    <row r="95" s="60" customFormat="1" x14ac:dyDescent="0.2"/>
    <row r="96" s="60" customFormat="1" x14ac:dyDescent="0.2"/>
    <row r="97" s="60" customFormat="1" x14ac:dyDescent="0.2"/>
    <row r="98" s="60" customFormat="1" x14ac:dyDescent="0.2"/>
    <row r="99" s="60" customFormat="1" x14ac:dyDescent="0.2"/>
    <row r="100" s="60" customFormat="1" x14ac:dyDescent="0.2"/>
    <row r="101" s="60" customFormat="1" x14ac:dyDescent="0.2"/>
    <row r="102" s="60" customFormat="1" x14ac:dyDescent="0.2"/>
    <row r="103" s="60" customFormat="1" x14ac:dyDescent="0.2"/>
    <row r="104" s="60" customFormat="1" x14ac:dyDescent="0.2"/>
    <row r="105" s="60" customFormat="1" x14ac:dyDescent="0.2"/>
    <row r="106" s="60" customFormat="1" x14ac:dyDescent="0.2"/>
    <row r="107" s="60" customFormat="1" x14ac:dyDescent="0.2"/>
    <row r="108" s="60" customFormat="1" x14ac:dyDescent="0.2"/>
    <row r="109" s="60" customFormat="1" x14ac:dyDescent="0.2"/>
    <row r="110" s="60" customFormat="1" x14ac:dyDescent="0.2"/>
    <row r="111" s="60" customFormat="1" x14ac:dyDescent="0.2"/>
    <row r="112" s="60" customFormat="1" x14ac:dyDescent="0.2"/>
    <row r="113" s="60" customFormat="1" x14ac:dyDescent="0.2"/>
    <row r="114" s="60" customFormat="1" x14ac:dyDescent="0.2"/>
    <row r="115" s="60" customFormat="1" x14ac:dyDescent="0.2"/>
    <row r="116" s="60" customFormat="1" x14ac:dyDescent="0.2"/>
    <row r="117" s="60" customFormat="1" x14ac:dyDescent="0.2"/>
    <row r="118" s="60" customFormat="1" x14ac:dyDescent="0.2"/>
    <row r="119" s="60" customFormat="1" x14ac:dyDescent="0.2"/>
    <row r="120" s="60" customFormat="1" x14ac:dyDescent="0.2"/>
    <row r="121" s="60" customFormat="1" x14ac:dyDescent="0.2"/>
    <row r="122" s="60" customFormat="1" x14ac:dyDescent="0.2"/>
    <row r="123" s="60" customFormat="1" x14ac:dyDescent="0.2"/>
    <row r="124" s="60" customFormat="1" x14ac:dyDescent="0.2"/>
    <row r="125" s="60" customFormat="1" x14ac:dyDescent="0.2"/>
    <row r="126" s="60" customFormat="1" x14ac:dyDescent="0.2"/>
    <row r="127" s="60" customFormat="1" x14ac:dyDescent="0.2"/>
    <row r="128" s="60" customFormat="1" x14ac:dyDescent="0.2"/>
    <row r="129" s="60" customFormat="1" x14ac:dyDescent="0.2"/>
    <row r="130" s="60" customFormat="1" x14ac:dyDescent="0.2"/>
    <row r="131" s="60" customFormat="1" x14ac:dyDescent="0.2"/>
    <row r="132" s="60" customFormat="1" x14ac:dyDescent="0.2"/>
    <row r="133" s="60" customFormat="1" x14ac:dyDescent="0.2"/>
    <row r="134" s="60" customFormat="1" x14ac:dyDescent="0.2"/>
    <row r="135" s="60" customFormat="1" x14ac:dyDescent="0.2"/>
    <row r="136" s="60" customFormat="1" x14ac:dyDescent="0.2"/>
    <row r="137" s="60" customFormat="1" x14ac:dyDescent="0.2"/>
    <row r="138" s="60" customFormat="1" x14ac:dyDescent="0.2"/>
    <row r="139" s="60" customFormat="1" x14ac:dyDescent="0.2"/>
    <row r="140" s="60" customFormat="1" x14ac:dyDescent="0.2"/>
    <row r="141" s="60" customFormat="1" x14ac:dyDescent="0.2"/>
    <row r="142" s="60" customFormat="1" x14ac:dyDescent="0.2"/>
    <row r="143" s="60" customFormat="1" x14ac:dyDescent="0.2"/>
    <row r="144" s="60" customFormat="1" x14ac:dyDescent="0.2"/>
    <row r="145" s="60" customFormat="1" x14ac:dyDescent="0.2"/>
    <row r="146" s="60" customFormat="1" x14ac:dyDescent="0.2"/>
    <row r="147" s="60" customFormat="1" x14ac:dyDescent="0.2"/>
    <row r="148" s="60" customFormat="1" x14ac:dyDescent="0.2"/>
    <row r="149" s="60" customFormat="1" x14ac:dyDescent="0.2"/>
    <row r="150" s="60" customFormat="1" x14ac:dyDescent="0.2"/>
    <row r="151" s="60" customFormat="1" x14ac:dyDescent="0.2"/>
    <row r="152" s="60" customFormat="1" x14ac:dyDescent="0.2"/>
    <row r="153" s="60" customFormat="1" x14ac:dyDescent="0.2"/>
    <row r="154" s="60" customFormat="1" x14ac:dyDescent="0.2"/>
    <row r="155" s="60" customFormat="1" x14ac:dyDescent="0.2"/>
    <row r="156" s="60" customFormat="1" x14ac:dyDescent="0.2"/>
    <row r="157" s="60" customFormat="1" x14ac:dyDescent="0.2"/>
    <row r="158" s="60" customFormat="1" x14ac:dyDescent="0.2"/>
    <row r="159" s="60" customFormat="1" x14ac:dyDescent="0.2"/>
    <row r="160" s="60" customFormat="1" x14ac:dyDescent="0.2"/>
    <row r="161" s="60" customFormat="1" x14ac:dyDescent="0.2"/>
    <row r="162" s="60" customFormat="1" x14ac:dyDescent="0.2"/>
    <row r="163" s="60" customFormat="1" x14ac:dyDescent="0.2"/>
    <row r="164" s="60" customFormat="1" x14ac:dyDescent="0.2"/>
    <row r="165" s="60" customFormat="1" x14ac:dyDescent="0.2"/>
    <row r="166" s="60" customFormat="1" x14ac:dyDescent="0.2"/>
    <row r="167" s="60" customFormat="1" x14ac:dyDescent="0.2"/>
    <row r="168" s="60" customFormat="1" x14ac:dyDescent="0.2"/>
    <row r="169" s="60" customFormat="1" x14ac:dyDescent="0.2"/>
    <row r="170" s="60" customFormat="1" x14ac:dyDescent="0.2"/>
    <row r="171" s="60" customFormat="1" x14ac:dyDescent="0.2"/>
    <row r="172" s="60" customFormat="1" x14ac:dyDescent="0.2"/>
    <row r="173" s="60" customFormat="1" x14ac:dyDescent="0.2"/>
    <row r="174" s="60" customFormat="1" x14ac:dyDescent="0.2"/>
    <row r="175" s="60" customFormat="1" x14ac:dyDescent="0.2"/>
    <row r="176" s="60" customFormat="1" x14ac:dyDescent="0.2"/>
    <row r="177" s="60" customFormat="1" x14ac:dyDescent="0.2"/>
    <row r="178" s="60" customFormat="1" x14ac:dyDescent="0.2"/>
    <row r="179" s="60" customFormat="1" x14ac:dyDescent="0.2"/>
    <row r="180" s="60" customFormat="1" x14ac:dyDescent="0.2"/>
    <row r="181" s="60" customFormat="1" x14ac:dyDescent="0.2"/>
    <row r="182" s="60" customFormat="1" x14ac:dyDescent="0.2"/>
    <row r="183" s="60" customFormat="1" x14ac:dyDescent="0.2"/>
    <row r="184" s="60" customFormat="1" x14ac:dyDescent="0.2"/>
    <row r="185" s="60" customFormat="1" x14ac:dyDescent="0.2"/>
    <row r="186" s="60" customFormat="1" x14ac:dyDescent="0.2"/>
    <row r="187" s="60" customFormat="1" x14ac:dyDescent="0.2"/>
    <row r="188" s="60" customFormat="1" x14ac:dyDescent="0.2"/>
    <row r="189" s="60" customFormat="1" x14ac:dyDescent="0.2"/>
    <row r="190" s="60" customFormat="1" x14ac:dyDescent="0.2"/>
    <row r="191" s="60" customFormat="1" x14ac:dyDescent="0.2"/>
    <row r="192" s="60" customFormat="1" x14ac:dyDescent="0.2"/>
    <row r="193" s="60" customFormat="1" x14ac:dyDescent="0.2"/>
    <row r="194" s="60" customFormat="1" x14ac:dyDescent="0.2"/>
    <row r="195" s="60" customFormat="1" x14ac:dyDescent="0.2"/>
    <row r="196" s="60" customFormat="1" x14ac:dyDescent="0.2"/>
    <row r="197" s="60" customFormat="1" x14ac:dyDescent="0.2"/>
    <row r="198" s="60" customFormat="1" x14ac:dyDescent="0.2"/>
    <row r="199" s="60" customFormat="1" x14ac:dyDescent="0.2"/>
    <row r="200" s="60" customFormat="1" x14ac:dyDescent="0.2"/>
    <row r="201" s="60" customFormat="1" x14ac:dyDescent="0.2"/>
    <row r="202" s="60" customFormat="1" x14ac:dyDescent="0.2"/>
    <row r="203" s="60" customFormat="1" x14ac:dyDescent="0.2"/>
    <row r="204" s="60" customFormat="1" x14ac:dyDescent="0.2"/>
    <row r="205" s="60" customFormat="1" x14ac:dyDescent="0.2"/>
    <row r="206" s="60" customFormat="1" x14ac:dyDescent="0.2"/>
    <row r="207" s="60" customFormat="1" x14ac:dyDescent="0.2"/>
    <row r="208" s="60" customFormat="1" x14ac:dyDescent="0.2"/>
    <row r="209" s="60" customFormat="1" x14ac:dyDescent="0.2"/>
    <row r="210" s="60" customFormat="1" x14ac:dyDescent="0.2"/>
    <row r="211" s="60" customFormat="1" x14ac:dyDescent="0.2"/>
    <row r="212" s="60" customFormat="1" x14ac:dyDescent="0.2"/>
    <row r="213" s="60" customFormat="1" x14ac:dyDescent="0.2"/>
    <row r="214" s="60" customFormat="1" x14ac:dyDescent="0.2"/>
    <row r="215" s="60" customFormat="1" x14ac:dyDescent="0.2"/>
    <row r="216" s="60" customFormat="1" x14ac:dyDescent="0.2"/>
    <row r="217" s="60" customFormat="1" x14ac:dyDescent="0.2"/>
    <row r="218" s="60" customFormat="1" x14ac:dyDescent="0.2"/>
    <row r="219" s="60" customFormat="1" x14ac:dyDescent="0.2"/>
    <row r="220" s="60" customFormat="1" x14ac:dyDescent="0.2"/>
    <row r="221" s="60" customFormat="1" x14ac:dyDescent="0.2"/>
    <row r="222" s="60" customFormat="1" x14ac:dyDescent="0.2"/>
    <row r="223" s="60" customFormat="1" x14ac:dyDescent="0.2"/>
    <row r="224" s="60" customFormat="1" x14ac:dyDescent="0.2"/>
    <row r="225" s="60" customFormat="1" x14ac:dyDescent="0.2"/>
    <row r="226" s="60" customFormat="1" x14ac:dyDescent="0.2"/>
    <row r="227" s="60" customFormat="1" x14ac:dyDescent="0.2"/>
    <row r="228" s="60" customFormat="1" x14ac:dyDescent="0.2"/>
    <row r="229" s="60" customFormat="1" x14ac:dyDescent="0.2"/>
    <row r="230" s="60" customFormat="1" x14ac:dyDescent="0.2"/>
    <row r="231" s="60" customFormat="1" x14ac:dyDescent="0.2"/>
    <row r="232" s="60" customFormat="1" x14ac:dyDescent="0.2"/>
    <row r="233" s="60" customFormat="1" x14ac:dyDescent="0.2"/>
    <row r="234" s="60" customFormat="1" x14ac:dyDescent="0.2"/>
    <row r="235" s="60" customFormat="1" x14ac:dyDescent="0.2"/>
    <row r="236" s="60" customFormat="1" x14ac:dyDescent="0.2"/>
    <row r="237" s="60" customFormat="1" x14ac:dyDescent="0.2"/>
    <row r="238" s="60" customFormat="1" x14ac:dyDescent="0.2"/>
    <row r="239" s="60" customFormat="1" x14ac:dyDescent="0.2"/>
    <row r="240" s="60" customFormat="1" x14ac:dyDescent="0.2"/>
    <row r="241" s="60" customFormat="1" x14ac:dyDescent="0.2"/>
    <row r="242" s="60" customFormat="1" x14ac:dyDescent="0.2"/>
    <row r="243" s="60" customFormat="1" x14ac:dyDescent="0.2"/>
    <row r="244" s="60" customFormat="1" x14ac:dyDescent="0.2"/>
    <row r="245" s="60" customFormat="1" x14ac:dyDescent="0.2"/>
    <row r="246" s="60" customFormat="1" x14ac:dyDescent="0.2"/>
    <row r="247" s="60" customFormat="1" x14ac:dyDescent="0.2"/>
    <row r="248" s="60" customFormat="1" x14ac:dyDescent="0.2"/>
    <row r="249" s="60" customFormat="1" x14ac:dyDescent="0.2"/>
    <row r="250" s="60" customFormat="1" x14ac:dyDescent="0.2"/>
    <row r="251" s="60" customFormat="1" x14ac:dyDescent="0.2"/>
    <row r="252" s="60" customFormat="1" x14ac:dyDescent="0.2"/>
    <row r="253" s="60" customFormat="1" x14ac:dyDescent="0.2"/>
    <row r="254" s="60" customFormat="1" x14ac:dyDescent="0.2"/>
    <row r="255" s="60" customFormat="1" x14ac:dyDescent="0.2"/>
    <row r="256" s="60" customFormat="1" x14ac:dyDescent="0.2"/>
    <row r="257" s="60" customFormat="1" x14ac:dyDescent="0.2"/>
    <row r="258" s="60" customFormat="1" x14ac:dyDescent="0.2"/>
    <row r="259" s="60" customFormat="1" x14ac:dyDescent="0.2"/>
    <row r="260" s="60" customFormat="1" x14ac:dyDescent="0.2"/>
    <row r="261" s="60" customFormat="1" x14ac:dyDescent="0.2"/>
    <row r="262" s="60" customFormat="1" x14ac:dyDescent="0.2"/>
    <row r="263" s="60" customFormat="1" x14ac:dyDescent="0.2"/>
    <row r="264" s="60" customFormat="1" x14ac:dyDescent="0.2"/>
    <row r="265" s="60" customFormat="1" x14ac:dyDescent="0.2"/>
    <row r="266" s="60" customFormat="1" x14ac:dyDescent="0.2"/>
    <row r="267" s="60" customFormat="1" x14ac:dyDescent="0.2"/>
    <row r="268" s="60" customFormat="1" x14ac:dyDescent="0.2"/>
    <row r="269" s="60" customFormat="1" x14ac:dyDescent="0.2"/>
    <row r="270" s="60" customFormat="1" x14ac:dyDescent="0.2"/>
    <row r="271" s="60" customFormat="1" x14ac:dyDescent="0.2"/>
    <row r="272" s="60" customFormat="1" x14ac:dyDescent="0.2"/>
    <row r="273" s="60" customFormat="1" x14ac:dyDescent="0.2"/>
    <row r="274" s="60" customFormat="1" x14ac:dyDescent="0.2"/>
    <row r="275" s="60" customFormat="1" x14ac:dyDescent="0.2"/>
    <row r="276" s="60" customFormat="1" x14ac:dyDescent="0.2"/>
    <row r="277" s="60" customFormat="1" x14ac:dyDescent="0.2"/>
    <row r="278" s="60" customFormat="1" x14ac:dyDescent="0.2"/>
    <row r="279" s="60" customFormat="1" x14ac:dyDescent="0.2"/>
    <row r="280" s="60" customFormat="1" x14ac:dyDescent="0.2"/>
    <row r="281" s="60" customFormat="1" x14ac:dyDescent="0.2"/>
    <row r="282" s="60" customFormat="1" x14ac:dyDescent="0.2"/>
    <row r="283" s="60" customFormat="1" x14ac:dyDescent="0.2"/>
    <row r="284" s="60" customFormat="1" x14ac:dyDescent="0.2"/>
    <row r="285" s="60" customFormat="1" x14ac:dyDescent="0.2"/>
    <row r="286" s="60" customFormat="1" x14ac:dyDescent="0.2"/>
    <row r="287" s="60" customFormat="1" x14ac:dyDescent="0.2"/>
    <row r="288" s="60" customFormat="1" x14ac:dyDescent="0.2"/>
    <row r="289" s="60" customFormat="1" x14ac:dyDescent="0.2"/>
    <row r="290" s="60" customFormat="1" x14ac:dyDescent="0.2"/>
    <row r="291" s="60" customFormat="1" x14ac:dyDescent="0.2"/>
    <row r="292" s="60" customFormat="1" x14ac:dyDescent="0.2"/>
    <row r="293" s="60" customFormat="1" x14ac:dyDescent="0.2"/>
    <row r="294" s="60" customFormat="1" x14ac:dyDescent="0.2"/>
    <row r="295" s="60" customFormat="1" x14ac:dyDescent="0.2"/>
    <row r="296" s="60" customFormat="1" x14ac:dyDescent="0.2"/>
    <row r="297" s="60" customFormat="1" x14ac:dyDescent="0.2"/>
    <row r="298" s="60" customFormat="1" x14ac:dyDescent="0.2"/>
    <row r="299" s="60" customFormat="1" x14ac:dyDescent="0.2"/>
    <row r="300" s="60" customFormat="1" x14ac:dyDescent="0.2"/>
    <row r="301" s="60" customFormat="1" x14ac:dyDescent="0.2"/>
    <row r="302" s="60" customFormat="1" x14ac:dyDescent="0.2"/>
    <row r="303" s="60" customFormat="1" x14ac:dyDescent="0.2"/>
    <row r="304" s="60" customFormat="1" x14ac:dyDescent="0.2"/>
    <row r="305" s="60" customFormat="1" x14ac:dyDescent="0.2"/>
    <row r="306" s="60" customFormat="1" x14ac:dyDescent="0.2"/>
    <row r="307" s="60" customFormat="1" x14ac:dyDescent="0.2"/>
    <row r="308" s="60" customFormat="1" x14ac:dyDescent="0.2"/>
    <row r="309" s="60" customFormat="1" x14ac:dyDescent="0.2"/>
    <row r="310" s="60" customFormat="1" x14ac:dyDescent="0.2"/>
    <row r="311" s="60" customFormat="1" x14ac:dyDescent="0.2"/>
    <row r="312" s="60" customFormat="1" x14ac:dyDescent="0.2"/>
    <row r="313" s="60" customFormat="1" x14ac:dyDescent="0.2"/>
    <row r="314" s="60" customFormat="1" x14ac:dyDescent="0.2"/>
    <row r="315" s="60" customFormat="1" x14ac:dyDescent="0.2"/>
    <row r="316" s="60" customFormat="1" x14ac:dyDescent="0.2"/>
    <row r="317" s="60" customFormat="1" x14ac:dyDescent="0.2"/>
    <row r="318" s="60" customFormat="1" x14ac:dyDescent="0.2"/>
    <row r="319" s="60" customFormat="1" x14ac:dyDescent="0.2"/>
    <row r="320" s="60" customFormat="1" x14ac:dyDescent="0.2"/>
    <row r="321" s="60" customFormat="1" x14ac:dyDescent="0.2"/>
    <row r="322" s="60" customFormat="1" x14ac:dyDescent="0.2"/>
    <row r="323" s="60" customFormat="1" x14ac:dyDescent="0.2"/>
    <row r="324" s="60" customFormat="1" x14ac:dyDescent="0.2"/>
    <row r="325" s="60" customFormat="1" x14ac:dyDescent="0.2"/>
    <row r="326" s="60" customFormat="1" x14ac:dyDescent="0.2"/>
    <row r="327" s="60" customFormat="1" x14ac:dyDescent="0.2"/>
    <row r="328" s="60" customFormat="1" x14ac:dyDescent="0.2"/>
    <row r="329" s="60" customFormat="1" x14ac:dyDescent="0.2"/>
    <row r="330" s="60" customFormat="1" x14ac:dyDescent="0.2"/>
    <row r="331" s="60" customFormat="1" x14ac:dyDescent="0.2"/>
    <row r="332" s="60" customFormat="1" x14ac:dyDescent="0.2"/>
    <row r="333" s="60" customFormat="1" x14ac:dyDescent="0.2"/>
    <row r="334" s="60" customFormat="1" x14ac:dyDescent="0.2"/>
    <row r="335" s="60" customFormat="1" x14ac:dyDescent="0.2"/>
    <row r="336" s="60" customFormat="1" x14ac:dyDescent="0.2"/>
    <row r="337" s="60" customFormat="1" x14ac:dyDescent="0.2"/>
    <row r="338" s="60" customFormat="1" x14ac:dyDescent="0.2"/>
    <row r="339" s="60" customFormat="1" x14ac:dyDescent="0.2"/>
    <row r="340" s="60" customFormat="1" x14ac:dyDescent="0.2"/>
    <row r="341" s="60" customFormat="1" x14ac:dyDescent="0.2"/>
    <row r="342" s="60" customFormat="1" x14ac:dyDescent="0.2"/>
    <row r="343" s="60" customFormat="1" x14ac:dyDescent="0.2"/>
    <row r="344" s="60" customFormat="1" x14ac:dyDescent="0.2"/>
    <row r="345" s="60" customFormat="1" x14ac:dyDescent="0.2"/>
    <row r="346" s="60" customFormat="1" x14ac:dyDescent="0.2"/>
    <row r="347" s="60" customFormat="1" x14ac:dyDescent="0.2"/>
    <row r="348" s="60" customFormat="1" x14ac:dyDescent="0.2"/>
    <row r="349" s="60" customFormat="1" x14ac:dyDescent="0.2"/>
    <row r="350" s="60" customFormat="1" x14ac:dyDescent="0.2"/>
    <row r="351" s="60" customFormat="1" x14ac:dyDescent="0.2"/>
    <row r="352" s="60" customFormat="1" x14ac:dyDescent="0.2"/>
    <row r="353" s="60" customFormat="1" x14ac:dyDescent="0.2"/>
    <row r="354" s="60" customFormat="1" x14ac:dyDescent="0.2"/>
    <row r="355" s="60" customFormat="1" x14ac:dyDescent="0.2"/>
    <row r="356" s="60" customFormat="1" x14ac:dyDescent="0.2"/>
    <row r="357" s="60" customFormat="1" x14ac:dyDescent="0.2"/>
    <row r="358" s="60" customFormat="1" x14ac:dyDescent="0.2"/>
    <row r="359" s="60" customFormat="1" x14ac:dyDescent="0.2"/>
    <row r="360" s="60" customFormat="1" x14ac:dyDescent="0.2"/>
    <row r="361" s="60" customFormat="1" x14ac:dyDescent="0.2"/>
    <row r="362" s="60" customFormat="1" x14ac:dyDescent="0.2"/>
    <row r="363" s="60" customFormat="1" x14ac:dyDescent="0.2"/>
    <row r="364" s="60" customFormat="1" x14ac:dyDescent="0.2"/>
    <row r="365" s="60" customFormat="1" x14ac:dyDescent="0.2"/>
    <row r="366" s="60" customFormat="1" x14ac:dyDescent="0.2"/>
    <row r="367" s="60" customFormat="1" x14ac:dyDescent="0.2"/>
    <row r="368" s="60" customFormat="1" x14ac:dyDescent="0.2"/>
    <row r="369" s="60" customFormat="1" x14ac:dyDescent="0.2"/>
    <row r="370" s="60" customFormat="1" x14ac:dyDescent="0.2"/>
    <row r="371" s="60" customFormat="1" x14ac:dyDescent="0.2"/>
    <row r="372" s="60" customFormat="1" x14ac:dyDescent="0.2"/>
    <row r="373" s="60" customFormat="1" x14ac:dyDescent="0.2"/>
    <row r="374" s="60" customFormat="1" x14ac:dyDescent="0.2"/>
    <row r="375" s="60" customFormat="1" x14ac:dyDescent="0.2"/>
    <row r="376" s="60" customFormat="1" x14ac:dyDescent="0.2"/>
    <row r="377" s="60" customFormat="1" x14ac:dyDescent="0.2"/>
    <row r="378" s="60" customFormat="1" x14ac:dyDescent="0.2"/>
    <row r="379" s="60" customFormat="1" x14ac:dyDescent="0.2"/>
    <row r="380" s="60" customFormat="1" x14ac:dyDescent="0.2"/>
    <row r="381" s="60" customFormat="1" x14ac:dyDescent="0.2"/>
    <row r="382" s="60" customFormat="1" x14ac:dyDescent="0.2"/>
    <row r="383" s="60" customFormat="1" x14ac:dyDescent="0.2"/>
    <row r="384" s="60" customFormat="1" x14ac:dyDescent="0.2"/>
    <row r="385" s="60" customFormat="1" x14ac:dyDescent="0.2"/>
    <row r="386" s="60" customFormat="1" x14ac:dyDescent="0.2"/>
    <row r="387" s="60" customFormat="1" x14ac:dyDescent="0.2"/>
    <row r="388" s="60" customFormat="1" x14ac:dyDescent="0.2"/>
    <row r="389" s="60" customFormat="1" x14ac:dyDescent="0.2"/>
    <row r="390" s="60" customFormat="1" x14ac:dyDescent="0.2"/>
    <row r="391" s="60" customFormat="1" x14ac:dyDescent="0.2"/>
    <row r="392" s="60" customFormat="1" x14ac:dyDescent="0.2"/>
    <row r="393" s="60" customFormat="1" x14ac:dyDescent="0.2"/>
    <row r="394" s="60" customFormat="1" x14ac:dyDescent="0.2"/>
    <row r="395" s="60" customFormat="1" x14ac:dyDescent="0.2"/>
    <row r="396" s="60" customFormat="1" x14ac:dyDescent="0.2"/>
    <row r="397" s="60" customFormat="1" x14ac:dyDescent="0.2"/>
    <row r="398" s="60" customFormat="1" x14ac:dyDescent="0.2"/>
    <row r="399" s="60" customFormat="1" x14ac:dyDescent="0.2"/>
    <row r="400" s="60" customFormat="1" x14ac:dyDescent="0.2"/>
    <row r="401" s="60" customFormat="1" x14ac:dyDescent="0.2"/>
    <row r="402" s="60" customFormat="1" x14ac:dyDescent="0.2"/>
    <row r="403" s="60" customFormat="1" x14ac:dyDescent="0.2"/>
  </sheetData>
  <mergeCells count="7">
    <mergeCell ref="C23:H23"/>
    <mergeCell ref="B2:F2"/>
    <mergeCell ref="B4:C4"/>
    <mergeCell ref="B5:K5"/>
    <mergeCell ref="F6:G6"/>
    <mergeCell ref="B10:K10"/>
    <mergeCell ref="C12:D12"/>
  </mergeCells>
  <pageMargins left="0.74803149606299213" right="0.74803149606299213" top="0.98425196850393704" bottom="0.98425196850393704" header="0.51181102362204722" footer="0.51181102362204722"/>
  <pageSetup paperSize="9" scale="76"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Copertina</vt:lpstr>
      <vt:lpstr>MC_1</vt:lpstr>
      <vt:lpstr>MC_2</vt:lpstr>
      <vt:lpstr>MC_3</vt:lpstr>
      <vt:lpstr>MC_4</vt:lpstr>
      <vt:lpstr>ES_1</vt:lpstr>
    </vt:vector>
  </TitlesOfParts>
  <Company>Texas State University-San Marcos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jp40</dc:creator>
  <cp:lastModifiedBy>Andrea Quintiliani</cp:lastModifiedBy>
  <cp:lastPrinted>2010-05-12T14:21:16Z</cp:lastPrinted>
  <dcterms:created xsi:type="dcterms:W3CDTF">2006-10-03T03:26:27Z</dcterms:created>
  <dcterms:modified xsi:type="dcterms:W3CDTF">2025-12-19T11:56:20Z</dcterms:modified>
</cp:coreProperties>
</file>